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Projects/2022s1558/Shared/Reporting/Annexes/20230203_Raport 1_A1/"/>
    </mc:Choice>
  </mc:AlternateContent>
  <xr:revisionPtr revIDLastSave="22" documentId="13_ncr:1_{6BDF14F5-BAB7-44E3-99F4-D333A0F72F7D}" xr6:coauthVersionLast="47" xr6:coauthVersionMax="47" xr10:uidLastSave="{53ED1124-EB99-41A1-8427-7F7BF978EA9C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Sheet1!$C$7:$R$229</definedName>
    <definedName name="_xlnm.Print_Area" localSheetId="0">Sheet1!$C$4:$G$225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0" i="1" l="1"/>
  <c r="L227" i="1"/>
  <c r="E227" i="1"/>
  <c r="Q227" i="1" l="1"/>
  <c r="R227" i="1"/>
  <c r="I227" i="1"/>
  <c r="J227" i="1"/>
  <c r="K227" i="1"/>
  <c r="M227" i="1"/>
  <c r="N227" i="1"/>
  <c r="O227" i="1"/>
  <c r="H227" i="1"/>
  <c r="I229" i="1" l="1"/>
  <c r="E218" i="1"/>
  <c r="E217" i="1"/>
  <c r="E216" i="1"/>
  <c r="E215" i="1"/>
  <c r="E139" i="1" l="1"/>
  <c r="E54" i="1"/>
  <c r="E53" i="1"/>
</calcChain>
</file>

<file path=xl/sharedStrings.xml><?xml version="1.0" encoding="utf-8"?>
<sst xmlns="http://schemas.openxmlformats.org/spreadsheetml/2006/main" count="458" uniqueCount="442">
  <si>
    <t>Situatie privind obiectivele de investitii finalizate in perioada 2014-2021</t>
  </si>
  <si>
    <t>Nr. Crt</t>
  </si>
  <si>
    <t>Obiectivul de investitii</t>
  </si>
  <si>
    <t xml:space="preserve">Valoarea actualizata a investitiei </t>
  </si>
  <si>
    <t>Termen finalizare (an)</t>
  </si>
  <si>
    <t>Capacitati</t>
  </si>
  <si>
    <t>Refacere/reabilitari</t>
  </si>
  <si>
    <t>Lucrari noi</t>
  </si>
  <si>
    <t>regularizare</t>
  </si>
  <si>
    <t>reprofilare</t>
  </si>
  <si>
    <t>consolidari</t>
  </si>
  <si>
    <t>diguri</t>
  </si>
  <si>
    <t>suprainaltare diguri</t>
  </si>
  <si>
    <t>st hidrom</t>
  </si>
  <si>
    <t>baraje</t>
  </si>
  <si>
    <t>st.hidrom</t>
  </si>
  <si>
    <t>ac.nep</t>
  </si>
  <si>
    <t>ABA SOMES-TISA</t>
  </si>
  <si>
    <t>km</t>
  </si>
  <si>
    <t>buc</t>
  </si>
  <si>
    <t>buc/mil.mc</t>
  </si>
  <si>
    <t>Amenajare Vale Agrij in comunele Romanasi si Creaca, judetul Salaj</t>
  </si>
  <si>
    <t xml:space="preserve">0,6 km consolidare                                         1,7 km reprofilare                                </t>
  </si>
  <si>
    <t>Amenajare complexa Craidorolt - Varsolt, judetul Salaj</t>
  </si>
  <si>
    <t xml:space="preserve">0,4 km reprofilare                                             0,4 km refacere dig                        </t>
  </si>
  <si>
    <t>Amenajare rau Crasna in localitatea Crasna, judetul Salaj</t>
  </si>
  <si>
    <t xml:space="preserve">0,23 km refacere consolidare                           0,8 km reprofilare albie                             </t>
  </si>
  <si>
    <t>Regularizare vale Almas , jud Salaj</t>
  </si>
  <si>
    <t xml:space="preserve">2,45 km amenajare albie                             2,95 km consolidare mal                                 23 buc cadere beton                                         2 buc prag de fund                             </t>
  </si>
  <si>
    <t>Consolidare de mal pe raul Somesul Mic in Iclozel amonte pod DC, judetul Cluj</t>
  </si>
  <si>
    <t xml:space="preserve">0,125 km refacere consolidare mal      </t>
  </si>
  <si>
    <t>Amenajare rau Sasar aval Pod Decebal in municipiul Baia Mare, judetul Maramures</t>
  </si>
  <si>
    <t>1,2 km amenajare albie;                               0,93 km zid de sprijin;                                   0,2 km pereu zidit;                                            5 caderi de prag</t>
  </si>
  <si>
    <t>Amenajare Vale Sindresti in localitatea Danesti, jud. Maramures</t>
  </si>
  <si>
    <t>1,3 km amenajare albie;                                  1.6 km zid de sprijin;                                     caderi si praguri de prag - 26 buc</t>
  </si>
  <si>
    <t>Regularizare parau Sarasau in localitatea Sarasau, jud. Maramures</t>
  </si>
  <si>
    <t xml:space="preserve">2,5 km reprofilare                                      1,455 km consolidari de mal;                     1.455 km zid de sprijin.                                 </t>
  </si>
  <si>
    <t>Amenajare r. Somes localitatea Ulmeni jud Maramures</t>
  </si>
  <si>
    <t xml:space="preserve">0,25 km reprofilare                                      0,51 km protectie mal                               </t>
  </si>
  <si>
    <t>Amenajarea Raului Lapus pentru apararea impotriva inundatiilor pe sectoarele localitatilor Baiut , Tg Lapus, Remetea Chioarului si Lapusel- confl.r Somes, jud Maramures</t>
  </si>
  <si>
    <t xml:space="preserve">8 km reprofilare                                                9,05 km protectie mal                                    3,2 km dig                                                      12,2 km suprainaltare dig                                 1,4 km parapet                                   </t>
  </si>
  <si>
    <t>Amenajare rau Vaser in localitatea Viseu de Sus, jud. Maramures</t>
  </si>
  <si>
    <t xml:space="preserve">3,55 km consolidare mal                                4,22 km regularizare albie                              0,045 km punte pietonala                                  statie hidrometrica                                     </t>
  </si>
  <si>
    <t>era si et 1</t>
  </si>
  <si>
    <t xml:space="preserve">Amenajare rau Viseu aval confluenta rau Vaser in localitatea Viseu de Sus, jud. Maramures </t>
  </si>
  <si>
    <t>250 ml consolid mal                                            1 km amenaj albie</t>
  </si>
  <si>
    <t>Amenajare Vale Baita in localitatea Tautii Magherus, judetul Maramures</t>
  </si>
  <si>
    <t xml:space="preserve">0,35 km refacere consolidare                           </t>
  </si>
  <si>
    <t>Regularizare rau Budac la Ragla, jud. Bistrita-Nasaud</t>
  </si>
  <si>
    <t xml:space="preserve">refacere prag fund - 3 buc                     refacere consolid mal - 0,5 km                    subzidiri - 0,3 km                                      refacere cadere - 1 buc                     recalibrare albie - 1 km                             </t>
  </si>
  <si>
    <t>Aparare mal rau Sieu la Chintelnic, judetul Bistrita Nasaud</t>
  </si>
  <si>
    <t xml:space="preserve">0,8 km reprofilare albie                                  0,5 km consolidare                                          1 prag de fund                             </t>
  </si>
  <si>
    <t>Aparare mal rau Sieu la Crainimat, judetul Bistrita Nasaud</t>
  </si>
  <si>
    <t xml:space="preserve">0,8 km reprofilare albie                                     0,35 km consolidare                                          1 prag de fund                               </t>
  </si>
  <si>
    <t>Inlaturarea efectelor produse de inundatii pe Valea Budac, la Budacul de Jos, judetul Bstrita Nasaud</t>
  </si>
  <si>
    <t xml:space="preserve">9,0 km reprofilare                                             11,9 km consolidare                                           12 praguri                                                               1 statie hidrometrica reabilitata           </t>
  </si>
  <si>
    <t>Refacerea capacitatii de tranzitare a viiturilor pe Valea Budusel la Cetate, judetul Bistrita Nasaud</t>
  </si>
  <si>
    <t xml:space="preserve">2,2, km reprofilare                                               1,1 km consolidare                                                  4 praguri                                                             3 caderi beton                                     </t>
  </si>
  <si>
    <t>Inlaturarea efectelor produse de iinundatii prin masuri de stabilizare a albiei Raului Sieu la Sieut, judet Bistrita Nasaud</t>
  </si>
  <si>
    <t xml:space="preserve">3 km reprofilare                                                      3 km consolidare                                               7 praguri                                                     </t>
  </si>
  <si>
    <t>Inlaturarea efectelor produse de iinundatii prin masuri de stabilizare a albiei Raului Sieu la Mariselu, judet Bistrita Nasaud</t>
  </si>
  <si>
    <t xml:space="preserve">7,5 km reprofilare                                               4,5 km consolidare                                               12 praguri                                               refacere 1 statie hidrometrica                                               </t>
  </si>
  <si>
    <t>Inlaturarea efectelor produse de inundatii prin masuri de stabilizare a albiei Raului Sieu la Sieu, judet Bistrita Nasaud</t>
  </si>
  <si>
    <t xml:space="preserve">3 km reprofilare                                                3 km consolidare                                                  7 praguri                                                     </t>
  </si>
  <si>
    <t>Inlaturarea efectelor produse de inundatii si cresterea capacitatii de tranzitare a Raului Dipsa la Lechinta, judetul Bistrita Nasaud</t>
  </si>
  <si>
    <t xml:space="preserve">7 km reprofilare                                                3,5 km consolidare                                         10 praguri                                                    </t>
  </si>
  <si>
    <t>Refacerea capacitatii de tranzitare a viiturilor pe Raul Dipsa la Teaca, judetul Bistrita Nasaud</t>
  </si>
  <si>
    <t xml:space="preserve">8 km reprofilare                                                8 km consolidare                                            11 praguri                                           refacere 1 statie hidrometrica                                              </t>
  </si>
  <si>
    <t>Inlaturarea efectelor produse de inundatii pe raul Bistrita la Prundu Bargaului, judet Bistrita Nasaud</t>
  </si>
  <si>
    <t xml:space="preserve">3 km reprofilare                                                   2 km consolidare                                                 6 praguri                                                     </t>
  </si>
  <si>
    <t>Inlaturarea efectelor produse de inundatii pe raul Bistrita la Josenii Bargaului, judet Bistrita Nasaud</t>
  </si>
  <si>
    <t xml:space="preserve">3,5 km reprofilare                                              2,5 km consolidare                                             10 praguri                                                  </t>
  </si>
  <si>
    <t>Inlaturarea efectelor produse de inundatii pe raul Bargau la Tiha Bargaului, judetul Bistrita Nasaud</t>
  </si>
  <si>
    <t xml:space="preserve">2 km reprofilare                                                      1 km consolidare                                                   6 praguri                                                     </t>
  </si>
  <si>
    <t>Aparare rau Budac la Budacu de Sus, judet Bistrita Nasaud</t>
  </si>
  <si>
    <t xml:space="preserve">1 km reprofilare                                                0.31 km consolidare                                        1 prag                                                </t>
  </si>
  <si>
    <t>Refacere subtraversare si dig mal stang pe raul Tur in zona localitatii Adrian, judetul Satu Mare</t>
  </si>
  <si>
    <t xml:space="preserve">30 ml refacere dig                                            1 buc refacere subtraversare                                    1 epiu                                                       </t>
  </si>
  <si>
    <t>Subtraversare prin dig mal stang raul Tur (km 24+510/ obiectiv: dig mal stang raul Tur), judetul Satu Mare</t>
  </si>
  <si>
    <t xml:space="preserve">1 buc refacere subtraversare                                     </t>
  </si>
  <si>
    <t>ABA CRISURI</t>
  </si>
  <si>
    <t>Protectia digului de pe malul stang al malului stang Zerind</t>
  </si>
  <si>
    <t>0,384km cons mal, 4,16km cons taluz</t>
  </si>
  <si>
    <t>Amenajare Valea Mides,confluenta Beliu sat Secaci</t>
  </si>
  <si>
    <t>albie amenajata9,9 km;                                                          acumulare nepermanente0,25 mil mc</t>
  </si>
  <si>
    <t>0.25 mil mc</t>
  </si>
  <si>
    <t>Amenajare valea Bucuresci, jud Hunedoara</t>
  </si>
  <si>
    <t>reprofilare albie 8,749 km;                      consolidari mal 3,898 km</t>
  </si>
  <si>
    <t>Amenajare valea Nimaiesti, jud Bihor</t>
  </si>
  <si>
    <t>reprofilare albie15 km;                                   zid sprijin2,3 km;                                        consolidari mal 6,7 km</t>
  </si>
  <si>
    <t>Lucrari pentru inlaturarea calamitatilor naturale produse in b.h Crisul Alb in perioada 30.07-31.07.2018,jud Hunedoara</t>
  </si>
  <si>
    <t>Consolid. mal din anrocament 200 ml;    Podete 3 buc;                                                 Prag de fund 1 buc</t>
  </si>
  <si>
    <t>Amenajare valea Sighisoara, jud Arad</t>
  </si>
  <si>
    <t>Consolidare zid de piatra300 ml;          Consolidare mal din gabioane 1300 ml</t>
  </si>
  <si>
    <t>Amenajare Valea Gepis jud Bihor</t>
  </si>
  <si>
    <t xml:space="preserve">reprofilare albie 4,00 km                                    zid de sprijin 2,300 km                         consolidari mari 0.330 km                           caderi beton 6 buc                                        prag retentie  4 buc                                </t>
  </si>
  <si>
    <t>Amenajare Valea Mare la Tarnova, jud Arad</t>
  </si>
  <si>
    <t xml:space="preserve">amenajari albie5,33 km                          protectii mal1,57 km                                       parapet beton1,82 km                                        dig pamant 4,46 km                          </t>
  </si>
  <si>
    <t>Amenajare Valea Halmagel, jud Arad</t>
  </si>
  <si>
    <t xml:space="preserve">acumulare nepermanente0,75 mil mc    amenajari albie 4,5 km                   </t>
  </si>
  <si>
    <t>0.75 mil mc</t>
  </si>
  <si>
    <t>ABA MURES</t>
  </si>
  <si>
    <r>
      <t xml:space="preserve">Amenajarea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 pentru apărarea împotriva inundațiilor pe sectorul </t>
    </r>
    <r>
      <rPr>
        <b/>
        <sz val="11"/>
        <rFont val="Arial"/>
        <family val="2"/>
      </rPr>
      <t>Iod, Răstolița, Borzia</t>
    </r>
    <r>
      <rPr>
        <sz val="11"/>
        <rFont val="Arial"/>
        <family val="2"/>
      </rPr>
      <t>, jud. Mureș</t>
    </r>
  </si>
  <si>
    <t>consolidare dig - 5,14 km</t>
  </si>
  <si>
    <t>consolidare mal - 1,68 km</t>
  </si>
  <si>
    <r>
      <t xml:space="preserve">Regularizare și consolidare de mal pe </t>
    </r>
    <r>
      <rPr>
        <b/>
        <sz val="11"/>
        <rFont val="Arial"/>
        <family val="2"/>
      </rPr>
      <t>pr.Geoagiu,</t>
    </r>
    <r>
      <rPr>
        <sz val="11"/>
        <rFont val="Arial"/>
        <family val="2"/>
      </rPr>
      <t xml:space="preserve"> pe sectorul </t>
    </r>
    <r>
      <rPr>
        <b/>
        <sz val="11"/>
        <rFont val="Arial"/>
        <family val="2"/>
      </rPr>
      <t>Teiuș - Valea Mănăstirii,</t>
    </r>
    <r>
      <rPr>
        <sz val="11"/>
        <rFont val="Arial"/>
        <family val="2"/>
      </rPr>
      <t xml:space="preserve"> jud. Alba</t>
    </r>
  </si>
  <si>
    <t>regularizare albie L=10 km</t>
  </si>
  <si>
    <r>
      <t xml:space="preserve">Lucrări de amenajare a </t>
    </r>
    <r>
      <rPr>
        <b/>
        <sz val="11"/>
        <rFont val="Arial"/>
        <family val="2"/>
      </rPr>
      <t>pr.Feernic</t>
    </r>
    <r>
      <rPr>
        <sz val="11"/>
        <rFont val="Arial"/>
        <family val="2"/>
      </rPr>
      <t xml:space="preserve"> și afluenți, aval localitatea </t>
    </r>
    <r>
      <rPr>
        <b/>
        <sz val="11"/>
        <rFont val="Arial"/>
        <family val="2"/>
      </rPr>
      <t>Lupeni</t>
    </r>
    <r>
      <rPr>
        <sz val="11"/>
        <rFont val="Arial"/>
        <family val="2"/>
      </rPr>
      <t>, jud. Harghita</t>
    </r>
  </si>
  <si>
    <t>regularizari de albie L=5560 ml;                   lucrari de aparare maluri si talveg L = 710 ml;           Lucrari noi de aparare pentru refacere stabilitate albie L=2500 ml,                              Lucrari suplimentare fata de HG681/2014 aparari de mal 1595 ml</t>
  </si>
  <si>
    <r>
      <t xml:space="preserve">Amenajări hidrotehnice în </t>
    </r>
    <r>
      <rPr>
        <b/>
        <sz val="11"/>
        <rFont val="Arial"/>
        <family val="2"/>
      </rPr>
      <t>b.h.Niraj,</t>
    </r>
    <r>
      <rPr>
        <sz val="11"/>
        <rFont val="Arial"/>
        <family val="2"/>
      </rPr>
      <t xml:space="preserve"> jud. Mureș</t>
    </r>
  </si>
  <si>
    <t>regularizare 24,8 km;                                  teren agricol 6100 ha;                                        aparat de inundatii;                                   consolidare mal 7,24 km;                                            dig  2,7 km;                                                 suprainaltare dig 14,3 km;                             acumulare nepermanenta  6,0 mil.mc</t>
  </si>
  <si>
    <t>6 mil.mc</t>
  </si>
  <si>
    <r>
      <t xml:space="preserve">Protecții de mal pe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, mal drept, în zona </t>
    </r>
    <r>
      <rPr>
        <b/>
        <sz val="11"/>
        <rFont val="Arial"/>
        <family val="2"/>
      </rPr>
      <t>Păuliș - Sâmbăteni</t>
    </r>
    <r>
      <rPr>
        <sz val="11"/>
        <rFont val="Arial"/>
        <family val="2"/>
      </rPr>
      <t>, jud. Arad</t>
    </r>
  </si>
  <si>
    <t>0.41 km consolidare mal;                                    1 buc epiu;                                                          0,042 km dig dirijare</t>
  </si>
  <si>
    <r>
      <t xml:space="preserve">Punerea în siguranță a digului de apărare pe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, mal drept </t>
    </r>
    <r>
      <rPr>
        <b/>
        <sz val="11"/>
        <rFont val="Arial"/>
        <family val="2"/>
      </rPr>
      <t>Pecica</t>
    </r>
    <r>
      <rPr>
        <sz val="11"/>
        <rFont val="Arial"/>
        <family val="2"/>
      </rPr>
      <t>, jud. Arad</t>
    </r>
  </si>
  <si>
    <t xml:space="preserve">7,0 km impermeabilizare dig;                              4 buc subtraversari </t>
  </si>
  <si>
    <r>
      <t xml:space="preserve">Punere în siguranță a digului de apărare pe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, mal drept, </t>
    </r>
    <r>
      <rPr>
        <b/>
        <sz val="11"/>
        <rFont val="Arial"/>
        <family val="2"/>
      </rPr>
      <t>Nădlac - Șeitin,</t>
    </r>
    <r>
      <rPr>
        <sz val="11"/>
        <rFont val="Arial"/>
        <family val="2"/>
      </rPr>
      <t xml:space="preserve"> jud. Arad</t>
    </r>
  </si>
  <si>
    <t>17,2 km punere in siguranta dig</t>
  </si>
  <si>
    <r>
      <t xml:space="preserve">Îndiguire și apărare mal drept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 la </t>
    </r>
    <r>
      <rPr>
        <b/>
        <sz val="11"/>
        <rFont val="Arial"/>
        <family val="2"/>
      </rPr>
      <t>Beldiu</t>
    </r>
    <r>
      <rPr>
        <sz val="11"/>
        <rFont val="Arial"/>
        <family val="2"/>
      </rPr>
      <t>, oraș Teiuș, jud. Alba</t>
    </r>
  </si>
  <si>
    <t>3,742 km suprainaltare dig;                                   0,928 km dig nou;                                            0,928 protectie dig</t>
  </si>
  <si>
    <r>
      <t xml:space="preserve">Apărări de maluri pe </t>
    </r>
    <r>
      <rPr>
        <b/>
        <sz val="11"/>
        <rFont val="Arial"/>
        <family val="2"/>
      </rPr>
      <t>pr.Măgheruș</t>
    </r>
    <r>
      <rPr>
        <sz val="11"/>
        <rFont val="Arial"/>
        <family val="2"/>
      </rPr>
      <t xml:space="preserve"> la</t>
    </r>
    <r>
      <rPr>
        <b/>
        <sz val="11"/>
        <rFont val="Arial"/>
        <family val="2"/>
      </rPr>
      <t xml:space="preserve"> Toplița</t>
    </r>
    <r>
      <rPr>
        <sz val="11"/>
        <rFont val="Arial"/>
        <family val="2"/>
      </rPr>
      <t>, jud. Harghita</t>
    </r>
  </si>
  <si>
    <t>1,50 km reprofilare albie;                              3,20 km consolidari de mal;                                    20 buc praguri de fund</t>
  </si>
  <si>
    <r>
      <t xml:space="preserve">Regularizare și consolidare de mal pe </t>
    </r>
    <r>
      <rPr>
        <b/>
        <sz val="11"/>
        <rFont val="Arial"/>
        <family val="2"/>
      </rPr>
      <t>pr.Ohaba</t>
    </r>
    <r>
      <rPr>
        <sz val="11"/>
        <rFont val="Arial"/>
        <family val="2"/>
      </rPr>
      <t xml:space="preserve">, pe sectorul </t>
    </r>
    <r>
      <rPr>
        <b/>
        <sz val="11"/>
        <rFont val="Arial"/>
        <family val="2"/>
      </rPr>
      <t>Ohaba - Ponor și Ponor</t>
    </r>
    <r>
      <rPr>
        <sz val="11"/>
        <rFont val="Arial"/>
        <family val="2"/>
      </rPr>
      <t>, jud. Hunedoara</t>
    </r>
  </si>
  <si>
    <t>1,6 km - regularizare și consolidare mal</t>
  </si>
  <si>
    <r>
      <t xml:space="preserve">Regularizare </t>
    </r>
    <r>
      <rPr>
        <b/>
        <sz val="11"/>
        <rFont val="Arial"/>
        <family val="2"/>
      </rPr>
      <t>pr.Valea Racilor</t>
    </r>
    <r>
      <rPr>
        <sz val="11"/>
        <rFont val="Arial"/>
        <family val="2"/>
      </rPr>
      <t xml:space="preserve">, în municipiul </t>
    </r>
    <r>
      <rPr>
        <b/>
        <sz val="11"/>
        <rFont val="Arial"/>
        <family val="2"/>
      </rPr>
      <t>Turda</t>
    </r>
    <r>
      <rPr>
        <sz val="11"/>
        <rFont val="Arial"/>
        <family val="2"/>
      </rPr>
      <t>, jud. Cluj</t>
    </r>
  </si>
  <si>
    <t>1,894 km amenajare albie;                          2,37 km ziduri de beton</t>
  </si>
  <si>
    <r>
      <t xml:space="preserve">Supraînălțare </t>
    </r>
    <r>
      <rPr>
        <b/>
        <sz val="11"/>
        <rFont val="Arial"/>
        <family val="2"/>
      </rPr>
      <t>dig mal stâng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, la </t>
    </r>
    <r>
      <rPr>
        <b/>
        <sz val="11"/>
        <rFont val="Arial"/>
        <family val="2"/>
      </rPr>
      <t>Luduș</t>
    </r>
    <r>
      <rPr>
        <sz val="11"/>
        <rFont val="Arial"/>
        <family val="2"/>
      </rPr>
      <t>, jud. Mureș</t>
    </r>
  </si>
  <si>
    <t>1.750 ml - suprainaltare dig</t>
  </si>
  <si>
    <r>
      <t xml:space="preserve">Regularizare </t>
    </r>
    <r>
      <rPr>
        <b/>
        <sz val="11"/>
        <rFont val="Arial"/>
        <family val="2"/>
      </rPr>
      <t>r.Mica</t>
    </r>
    <r>
      <rPr>
        <sz val="11"/>
        <rFont val="Arial"/>
        <family val="2"/>
      </rPr>
      <t xml:space="preserve"> în zona localității </t>
    </r>
    <r>
      <rPr>
        <b/>
        <sz val="11"/>
        <rFont val="Arial"/>
        <family val="2"/>
      </rPr>
      <t>Mica</t>
    </r>
    <r>
      <rPr>
        <sz val="11"/>
        <rFont val="Arial"/>
        <family val="2"/>
      </rPr>
      <t>, jud. Mureș</t>
    </r>
  </si>
  <si>
    <t>6 km - reprofilare;                                              3,035 km - îndiguire;                                        2,195 km - consolid.taluz;                                   0,185 km - zid sprijin;                                          4,2 km - pereu p.b.                                                4,2 km - prism anroc.;                                            0,4 km - dig dirijare;                                                10 buc - subtraversări</t>
  </si>
  <si>
    <r>
      <t xml:space="preserve">Regularizare </t>
    </r>
    <r>
      <rPr>
        <b/>
        <sz val="11"/>
        <rFont val="Arial"/>
        <family val="2"/>
      </rPr>
      <t>pr.Boz</t>
    </r>
    <r>
      <rPr>
        <sz val="11"/>
        <rFont val="Arial"/>
        <family val="2"/>
      </rPr>
      <t xml:space="preserve"> și afluenți în zona localității </t>
    </r>
    <r>
      <rPr>
        <b/>
        <sz val="11"/>
        <rFont val="Arial"/>
        <family val="2"/>
      </rPr>
      <t>Brănișca</t>
    </r>
    <r>
      <rPr>
        <sz val="11"/>
        <rFont val="Arial"/>
        <family val="2"/>
      </rPr>
      <t>, jud. Hunedoara</t>
    </r>
  </si>
  <si>
    <t xml:space="preserve">3,465 km - ap.mal anrocam;                     16,577 km - refacere dig;                        11,647 km - regularizare </t>
  </si>
  <si>
    <r>
      <t xml:space="preserve">Regularizare </t>
    </r>
    <r>
      <rPr>
        <b/>
        <sz val="11"/>
        <rFont val="Arial"/>
        <family val="2"/>
      </rPr>
      <t>r.Cugir</t>
    </r>
    <r>
      <rPr>
        <sz val="11"/>
        <rFont val="Arial"/>
        <family val="2"/>
      </rPr>
      <t xml:space="preserve"> amonte - aval localitatea </t>
    </r>
    <r>
      <rPr>
        <b/>
        <sz val="11"/>
        <rFont val="Arial"/>
        <family val="2"/>
      </rPr>
      <t>Vinerea</t>
    </r>
    <r>
      <rPr>
        <sz val="11"/>
        <rFont val="Arial"/>
        <family val="2"/>
      </rPr>
      <t>, jud. Alba</t>
    </r>
  </si>
  <si>
    <t>5,03 km - amenaj.albie;                                          3,80 km - prot.mal;                                                  1,38 km - prot.dig</t>
  </si>
  <si>
    <r>
      <t xml:space="preserve">Acumularea </t>
    </r>
    <r>
      <rPr>
        <b/>
        <sz val="11"/>
        <rFont val="Arial"/>
        <family val="2"/>
      </rPr>
      <t>Mihoiești</t>
    </r>
    <r>
      <rPr>
        <sz val="11"/>
        <rFont val="Arial"/>
        <family val="2"/>
      </rPr>
      <t xml:space="preserve"> pentru apărarea împotriva inundațiilor și alte folosințe, jud. Alba</t>
    </r>
  </si>
  <si>
    <t xml:space="preserve">punere în siguranță;                                                 1.04 km - îndiguire
215,5 m - lung.coronament
25,35 m - înăltime max.
573,75 mdM - cota deversor
9,9 mil mc - acumulare </t>
  </si>
  <si>
    <r>
      <t xml:space="preserve">Regularizare și îndiguire </t>
    </r>
    <r>
      <rPr>
        <b/>
        <sz val="11"/>
        <rFont val="Arial"/>
        <family val="2"/>
      </rPr>
      <t>pr.Luț</t>
    </r>
    <r>
      <rPr>
        <sz val="11"/>
        <rFont val="Arial"/>
        <family val="2"/>
      </rPr>
      <t xml:space="preserve"> în localitatîțile </t>
    </r>
    <r>
      <rPr>
        <b/>
        <sz val="11"/>
        <rFont val="Arial"/>
        <family val="2"/>
      </rPr>
      <t>Dedrad, Goreni, Batoș</t>
    </r>
    <r>
      <rPr>
        <sz val="11"/>
        <rFont val="Arial"/>
        <family val="2"/>
      </rPr>
      <t>, comuna Batoș, jud. Mureș</t>
    </r>
  </si>
  <si>
    <t xml:space="preserve">Recalibrare albie L=380ml                                       Parapet beton L=380ml                               Decolmatare albieL=380ml                           Igienizare albie L=2910ml   </t>
  </si>
  <si>
    <r>
      <t xml:space="preserve">Apărări de mal </t>
    </r>
    <r>
      <rPr>
        <b/>
        <sz val="11"/>
        <rFont val="Arial"/>
        <family val="2"/>
      </rPr>
      <t>r.Mureș,</t>
    </r>
    <r>
      <rPr>
        <sz val="11"/>
        <rFont val="Arial"/>
        <family val="2"/>
      </rPr>
      <t xml:space="preserve"> localitatea </t>
    </r>
    <r>
      <rPr>
        <b/>
        <sz val="11"/>
        <rFont val="Arial"/>
        <family val="2"/>
      </rPr>
      <t>Văleni</t>
    </r>
    <r>
      <rPr>
        <sz val="11"/>
        <rFont val="Arial"/>
        <family val="2"/>
      </rPr>
      <t>, jud. Mureș</t>
    </r>
  </si>
  <si>
    <t xml:space="preserve">Dig L=72ml  Zid sprijin L=480ml   Consolidare mal L=605ml            </t>
  </si>
  <si>
    <r>
      <t xml:space="preserve">Regularizare și consolidare </t>
    </r>
    <r>
      <rPr>
        <b/>
        <sz val="11"/>
        <rFont val="Arial"/>
        <family val="2"/>
      </rPr>
      <t>Valea Țelna</t>
    </r>
    <r>
      <rPr>
        <sz val="11"/>
        <rFont val="Arial"/>
        <family val="2"/>
      </rPr>
      <t>, jud. Alba</t>
    </r>
  </si>
  <si>
    <t>consolidare mal 1,1 km; refacere ap de mal din gabioane ; refacere praguri de fund din gabioane 3 buc;  decolomatare curs de apa 2,4 km;  zid de sprijin 2 km;  praguri ingropate 20 buc; rampa acces in albie 4 buc; recalibrare albie 4 km; prag cadere 8 buc.</t>
  </si>
  <si>
    <r>
      <t xml:space="preserve">Regularizare și consolidare </t>
    </r>
    <r>
      <rPr>
        <b/>
        <sz val="11"/>
        <rFont val="Arial"/>
        <family val="2"/>
      </rPr>
      <t>pârâu Cricău</t>
    </r>
    <r>
      <rPr>
        <sz val="11"/>
        <rFont val="Arial"/>
        <family val="2"/>
      </rPr>
      <t xml:space="preserve"> la </t>
    </r>
    <r>
      <rPr>
        <b/>
        <sz val="11"/>
        <rFont val="Arial"/>
        <family val="2"/>
      </rPr>
      <t>Cricău</t>
    </r>
    <r>
      <rPr>
        <sz val="11"/>
        <rFont val="Arial"/>
        <family val="2"/>
      </rPr>
      <t>, jud. Alba</t>
    </r>
  </si>
  <si>
    <t>refacere zid de sprijin = 65 m;  refacere zid de sprijin subspalat = 200 m;  refacere prag de fund = 8 buc; decolmatare curs de apa = 4 km;  refacere talveg dalat = 500 m; refacere baraje stingere torenti = 6 buc.</t>
  </si>
  <si>
    <r>
      <t>Consolidare mal stâng</t>
    </r>
    <r>
      <rPr>
        <b/>
        <sz val="11"/>
        <rFont val="Arial"/>
        <family val="2"/>
      </rPr>
      <t xml:space="preserve"> râu Târnava Mică</t>
    </r>
    <r>
      <rPr>
        <sz val="11"/>
        <rFont val="Arial"/>
        <family val="2"/>
      </rPr>
      <t xml:space="preserve"> în localitatea </t>
    </r>
    <r>
      <rPr>
        <b/>
        <sz val="11"/>
        <rFont val="Arial"/>
        <family val="2"/>
      </rPr>
      <t>Sărățeni,</t>
    </r>
    <r>
      <rPr>
        <sz val="11"/>
        <rFont val="Arial"/>
        <family val="2"/>
      </rPr>
      <t xml:space="preserve"> județul Mureș</t>
    </r>
  </si>
  <si>
    <t xml:space="preserve">Dig L=72ml  Zid sprijin L=480ml   Consolidare mal L=605ml                        </t>
  </si>
  <si>
    <t>Regularizare și îndiguire pârâul Cărbunarilor, intravilan localitatea Vânîtori, jud. Mureș</t>
  </si>
  <si>
    <r>
      <t xml:space="preserve">zid parapet din beton armat 2820 ml, decolmatare si reprofilare albie = 2128 ml; suprainaltare zid parapet = 524 ml; din care: </t>
    </r>
    <r>
      <rPr>
        <u/>
        <sz val="11"/>
        <rFont val="Arial"/>
        <family val="2"/>
      </rPr>
      <t>Etapa I:</t>
    </r>
    <r>
      <rPr>
        <sz val="11"/>
        <rFont val="Arial"/>
        <family val="2"/>
      </rPr>
      <t xml:space="preserve">  zid parapet din beton armat 524 ml, deolmatare si reprofilare albie 2128 ml </t>
    </r>
    <r>
      <rPr>
        <u/>
        <sz val="11"/>
        <rFont val="Arial"/>
        <family val="2"/>
      </rPr>
      <t xml:space="preserve">Etapa II: </t>
    </r>
    <r>
      <rPr>
        <sz val="11"/>
        <rFont val="Arial"/>
        <family val="2"/>
      </rPr>
      <t>zid parapet 2296 m, suprainaltare zid parapet 524 m</t>
    </r>
    <r>
      <rPr>
        <u/>
        <sz val="11"/>
        <rFont val="Arial"/>
        <family val="2"/>
      </rPr>
      <t xml:space="preserve"> </t>
    </r>
  </si>
  <si>
    <t>ABA BANAT</t>
  </si>
  <si>
    <t>Regularizare parau Dognecea, aval baraj Dognecea Mare, jud.Caras Severin</t>
  </si>
  <si>
    <t>2,000 km amenajare albie;                         1,000 km ziduri de sprijin;                                3,530 km consolidari mal;                                6 buc praguri compensare</t>
  </si>
  <si>
    <t xml:space="preserve">  </t>
  </si>
  <si>
    <t>Regularizare parau Poganis si afluenti pe sectorul Brebu-confluenta rau Timis, judet Caras-Severin si Timis"</t>
  </si>
  <si>
    <t>45.326.118,35</t>
  </si>
  <si>
    <t>50,941 km  regularizare albie;                           30,545 km   suprainaltare dig parau cu parapet de beton;                                              0,8 km amenajare albie afluenti;                                 1,528 km parapet beton;                                         3,385 km acumulare nepermanenta laterala de tip polder;                                                            1 buc statie de pompare</t>
  </si>
  <si>
    <t>70 mil.mc</t>
  </si>
  <si>
    <t>Regularizare parau Valea Bolvasnita, in localitatea Valea Bolvasnita, comuna Valea Bolvasnita, comuna Mehadia, judet Caras-Severin</t>
  </si>
  <si>
    <t>2.683.034,37</t>
  </si>
  <si>
    <t>0,7 km reprofilare;                                          1,465 km consolidare mal;                                 9 buc caderi;                                                     2 buc prag;                                                               0,5 km subzidiri</t>
  </si>
  <si>
    <t>Regularizare parau Mehadica in localitatea Mehadica, Cuptoare si Crusovat, jud. Caras-Severin</t>
  </si>
  <si>
    <t>4.118.491,27</t>
  </si>
  <si>
    <t>2,628 km recalibrare albie;                           3,530 km consolidari mal;                                6 buc praguri compensare</t>
  </si>
  <si>
    <t>Amenajare parau Valea Domanului in municipiul Resita, judet Caras Severin</t>
  </si>
  <si>
    <t>reprofilare albie 1 km ,                                consolidari de mal 0,135 km;                                       zid de sprijin 0,235 km</t>
  </si>
  <si>
    <t>Regularizare parau Bucosnita la Bucosnita, parau Golet la Golet si parau Slatina la slatina-Timis, jud.Caras Severin, obiect Regularizare parau Slatina la Slatina-Timis, jud.Caras Severin</t>
  </si>
  <si>
    <t>reprofilare albie 2000 m ,                                consolidari de mal 2510 m</t>
  </si>
  <si>
    <t>Ecologizare canal Bega pe sector Timisoara - frontiera Serbia - Refacere consolidari canal Bega in Municipiul Timisoara, judetul Timis</t>
  </si>
  <si>
    <t>volum dragat 0,700 mil.mc,                                reabilitare sediu S.H. Bega ,                              aparare de mal 6,0 km</t>
  </si>
  <si>
    <t>Consolidare si reprofilare canal descarcare Bega-Timis pe sectorul Topolovat-confluenta rau timis, jud.Timis</t>
  </si>
  <si>
    <t xml:space="preserve">albie reprofilata 6,0 km ,                                           consolidari de mal 12,00 km </t>
  </si>
  <si>
    <t>Consolidare mal drept rau Bega, in zona localitatilor Cutina si Manastur, jud. Timis</t>
  </si>
  <si>
    <t>Consolidare de mal 250ml</t>
  </si>
  <si>
    <t>Reprofilare rau Bega si afluentii Bunea, Topla si Serbenilor, jud. Timis</t>
  </si>
  <si>
    <t xml:space="preserve">reprofilare albie 13.49m km din care : Raul Bega - 2 km , Raul Bunea 3.46 km , Raul Topla 4.07 KM , Raul Serbenilor 3.96 km </t>
  </si>
  <si>
    <t>Inchidere linie de aparare mal stang rau Sasa, la Poieni, jud.Timis</t>
  </si>
  <si>
    <t>Inchidere linie de aparare 1,5 km;                               reprofilare 0,4 km</t>
  </si>
  <si>
    <t>Amenajare rau Bega si afluenti pe sectorul Leucusesti - Curtea</t>
  </si>
  <si>
    <t>regularizare 51,9 km;                                             dig 58,6 km</t>
  </si>
  <si>
    <t>Regularizare Valea Mare si Bosneag la Moldova Noua, judet Caras Severin</t>
  </si>
  <si>
    <t>amenajare albie L=8,00 km ,                       consolidare de mal L=5,235 km,                         consolidari dig L=0,990km</t>
  </si>
  <si>
    <t>Regularizare rau Sebes la Caransebes, jud. Caras-Severin</t>
  </si>
  <si>
    <t>Refacere consolidare de mal l=50m</t>
  </si>
  <si>
    <t xml:space="preserve">Regularizare parau Zlagna la Caransebes, jud. Caras-Severin </t>
  </si>
  <si>
    <t>Refacere zid de sprijin l=30m</t>
  </si>
  <si>
    <t>Regularizare parau Potoc, la Caransebes, jud. Caras-Severin</t>
  </si>
  <si>
    <t>Refacere zid de sprijin l=80m</t>
  </si>
  <si>
    <t>Dig mal stang parau Axin la confluenta cu rau Bistra, jud. Caras-Severin</t>
  </si>
  <si>
    <t>Refacere zid consolidare de mal 200 m</t>
  </si>
  <si>
    <t>Dig mal stang rau Barzava amonte pod rutier Partos, comuna Banloc, jud. Timis</t>
  </si>
  <si>
    <t>Punere in siguranta dig 230 m</t>
  </si>
  <si>
    <t>Aparare de mal rau Timis, intravilan localitatea Lugoj, jud. Timis</t>
  </si>
  <si>
    <t>Refacere aparare de mal 600 m</t>
  </si>
  <si>
    <t>Dig mal rau Timis (aval pod rutier Parta, km 36÷600), jud. Timis</t>
  </si>
  <si>
    <t>ABA JIU</t>
  </si>
  <si>
    <t>Regularizare râu Coşuştea Mare în zona localităţii Corcova, judeţul Mehedinţi</t>
  </si>
  <si>
    <t>regularizari de albie L=4,5 km;                   consolidari de mal L = 400 ml;                   diguri L=250 ml</t>
  </si>
  <si>
    <t>Amenajare pârâu Peşteana la Broşteni, judeţul Mehedinţi</t>
  </si>
  <si>
    <t>reprofilare albie L = 2,3 km,                        protectii de mal L=1000 m;                                dig L= 0,24 km</t>
  </si>
  <si>
    <t>Regularizare râu Desnaţui şi afluenţi în zona comunei Bălăciţa, sat Gvardeniţa, judeţul Mehedinţi</t>
  </si>
  <si>
    <t>regularizari de albie prin recalibrare albie L=3,0 km;                                                      amenajare afluenti L=800 ml;                      consolidari de mal L = 4000 ml;                    subtraversari si praguri de stabilizare a talvegului- reabilitare poduri - 4 buc;                                podete pietonale - 5 buc</t>
  </si>
  <si>
    <t>Regularizare râu Desnăţui în zona comunei Carpen, sat Cleanov, judeţul Dolj</t>
  </si>
  <si>
    <t>regularizari de albie prin recalibrare albie L=4000 m;                                                                         consolidari de mal L = 1800 ml;                    subtraversari si praguri de stabilizare a talvegului-  reabilitare poduri - 6 buc;                                podete pietonale - 5 buc</t>
  </si>
  <si>
    <t>Regularizare pârâu Teslui şi refacerea liniei de apărare pe sectorul Mischii – Teslui, judeţul Dolj</t>
  </si>
  <si>
    <t xml:space="preserve">regularizari de albie  L=12 km;                      protectii de mal cu ziduri de beton L=200 ml                                                                 refacere diguri L=2,5 km,   reabilitare poduri - 6 buc.                                </t>
  </si>
  <si>
    <t>Amenajare pârâu Teslui pentru apărare împotriva inundațiilor pe sectorul Mischii – Teslui, judeţul Dolj</t>
  </si>
  <si>
    <t>recalibrare albie = 36,986 km;       consolidare mal = 6,454 km</t>
  </si>
  <si>
    <t>Regularizare râu Şuşiţa pe sectorul pod Ursaţi DN67D - pod DN67 Târgu Jiu - Drobeta Turnu Severin, judeţul Gorj</t>
  </si>
  <si>
    <t>5,0 km recalibrare albie;                                      2,1 km  consolidari de mal;                           10 buc praguri de fund</t>
  </si>
  <si>
    <t>Aducerea la clasa de importanţă a digurilor pe râul Jiu, sectorul Rovinari-Văleni, judeţul Gorj</t>
  </si>
  <si>
    <t>supraînălţare dig 11,76 km</t>
  </si>
  <si>
    <t>Punerea în siguranţă a barajului Valea de Peşti - reparaţii şi reabilitări la golirea de fund , judeţul Hunedoara</t>
  </si>
  <si>
    <t>Punere în siguranţă</t>
  </si>
  <si>
    <t>Regularizare si consolidare maluri parau Maleia a II-a, judetul Hunedoara” - „Ob 2. Lucrări noi de amenajre a albiei pârâului Maleia“ și „Ob 3. Lucrări de reabilitare şi intervenţie“</t>
  </si>
  <si>
    <t>2,280 km reprofilare albie;                                1,607 km protectii de mal;                                 1,292 km reabilitare zid existent;                        20 buc praguri ingropate</t>
  </si>
  <si>
    <t>Amenajare râu Jul de Est și afluenții - pârâul Staicului în municipiul Petroșani, județul Hunedoara</t>
  </si>
  <si>
    <t xml:space="preserve"> - recalibrare albie L = 3300m;                         - consolidări de mal  L = 3362m</t>
  </si>
  <si>
    <t>Regularizare râu Amaradia pe tronsonul Bustuchin-Melinești, județul Gorj pe raza localității Hurezani</t>
  </si>
  <si>
    <t xml:space="preserve"> - apărări de mal L=800 m;                                 - refacere rizbermă mobilă L=40 m</t>
  </si>
  <si>
    <t>Reguralizare și îndiguire râu Gilort la Novaci, pârâu Măceșu, județul Gorj</t>
  </si>
  <si>
    <t xml:space="preserve"> - decolmatare albiel L=200 m;                        - consolidare de mal L=200 m;                         - praguri de fund 4 buc</t>
  </si>
  <si>
    <t>Aducerea la clasa de importanță a digurilor de pe râul Jiu pe sectorul Târgu Jiu-Drăguțești, jud. Gorj</t>
  </si>
  <si>
    <t xml:space="preserve"> - supraînălțare dig  2,4km</t>
  </si>
  <si>
    <t>Regularizare și amenajare pârâu Crevedia, județul Hunedoara</t>
  </si>
  <si>
    <t xml:space="preserve"> - refacere consolidare de mal L=384 m;          - refacere praguri de fund 4 buc</t>
  </si>
  <si>
    <t>Amenajare râu Amaradia în lucalitatea Bustuchin, amonte pod DC74, județul Gurj</t>
  </si>
  <si>
    <t xml:space="preserve"> - recalibrare albie albiel L=300 m;                           - consolidare de mal L=150 m</t>
  </si>
  <si>
    <t>Regularizare pârâu Baboia pe sectorul Acumulare Cornu-Acumulare Caraula, județul Dolj</t>
  </si>
  <si>
    <t xml:space="preserve"> - regularizare pârâu Baboia - 16,6 km</t>
  </si>
  <si>
    <t>Punerea în siguranță la priza cu barare Rovinari, județul Gorj</t>
  </si>
  <si>
    <t xml:space="preserve"> - punere în siguranță</t>
  </si>
  <si>
    <t>Punerea în siguranță a barajului Cornu, județul Dolj</t>
  </si>
  <si>
    <t>ABA OLT</t>
  </si>
  <si>
    <t>Regularizare parau Ghelinta in loc. Ghelinta, jud. Covasna 
Covasna</t>
  </si>
  <si>
    <t>6,50 km amenajare albie</t>
  </si>
  <si>
    <t>Regularizare parau Barsa, sector Zarnesti-Holchiu, jud Brasov</t>
  </si>
  <si>
    <t xml:space="preserve">7,78 km amenajare albie;                         0,985 km aparare de mal   </t>
  </si>
  <si>
    <t>REGULARIZARE PR. HINȚA LA GOVORA, 
 JUD. VÂLCEA</t>
  </si>
  <si>
    <t xml:space="preserve">3,085 km regularizare;                                3,085 km aparare de mal   </t>
  </si>
  <si>
    <t>Refacere lucrari hidrotehnice pe paraul Olanesti la Vladesti - Priporu, jud. Valcea</t>
  </si>
  <si>
    <t>praguri ingropate pentru stabilizare ;                      talveg -3 buc;                                                                    zid beton - 453,44 m;                                           blocaj anrocamente - 1 buc</t>
  </si>
  <si>
    <t>Suprainaltare baraj Sacele, jud. Brasov</t>
  </si>
  <si>
    <t>10 milioane mc acumulare;                    0.4mc/s debit</t>
  </si>
  <si>
    <t>Regularizare pr. Luncavat si afluenti sectorul Vaideeni-Popesti, jud. Valcea</t>
  </si>
  <si>
    <t>6,810 km amenajare albie;                                      1,290 km consolidari mal;                                     2,690 km aparari de mal</t>
  </si>
  <si>
    <t>Indiguire pr. Rau Negru si afluenti, jud. Covasna</t>
  </si>
  <si>
    <t>refacere subtraversare -1 buc;                         refacere subtraversare -2 buc;                           refacere corp dig (bresa)- 20 m;           refacere dig(eroziune coronament prin deversare) -250 m;                                                   refacere dig(infiltratii in corpul digului si deversare) -200 m</t>
  </si>
  <si>
    <t>Consolidare albie minora pr. Sasca la Milcoiu, zona Ciutesti-Tepsenari, jud. Valcea</t>
  </si>
  <si>
    <t>apărări de mal  L=500 m</t>
  </si>
  <si>
    <t>Indiguire pr. Tarlung la Bacel-Chichis, jud. Covasna</t>
  </si>
  <si>
    <t>refacere corp dig (bresa) dig mal drept -80 m;                                       refacere corp dig (eroziune coronament prin deversare) -900 m</t>
  </si>
  <si>
    <t>Regularizare si aparari de mal pe pr. Casin in loc. Plaiesii de Jos, jud. Harghita</t>
  </si>
  <si>
    <t>2,5 km reprofilare albie;                                   6,55 km sprijiniri si consolidari de mal</t>
  </si>
  <si>
    <t>Indiguire pr. Dobarlau, jud. Covasna</t>
  </si>
  <si>
    <t>refacere corp dig (bresa) mal stang -   25 m;                                            refacere corp dig (bresa) mal drept -30 m</t>
  </si>
  <si>
    <t>Regularizare pr. Casin sector Ruseni-Sanzieni, jud. Covasna</t>
  </si>
  <si>
    <t>refacere consolidare (pereu zidit  )-   150 m;                                         refacere corp dig- 700 m dig mal drept aval sanzieni;                                                          refacere corp dig (bresa)- 70 m dig mal stang aval sanzieni;                                                   refacere aparare de mal-130 m;                         refacere regularizare albie -5 km</t>
  </si>
  <si>
    <t>Regularizare si indiguire pr. Barsa la Bod, jud. Brasov</t>
  </si>
  <si>
    <t>refacere aparare de mal -200 m</t>
  </si>
  <si>
    <t>Regularizare pr. Tarlung la Teliu, jud. Brasov</t>
  </si>
  <si>
    <t>refacere aparare de mal -800 m</t>
  </si>
  <si>
    <t>Aparare mal Timisu Sec, jud. Brasov</t>
  </si>
  <si>
    <t>refacere ziduri din beton -200 m;                         refacere pereu din beton -50 m;                      refacere traverse din beton - 3 buc</t>
  </si>
  <si>
    <t>Regularizare pr. Luncavat si afluenti sectorul Vaideeni-Horezu-Popesti, jud. Valcea</t>
  </si>
  <si>
    <t>refacere aparare de mal - 395 m;                    refacere prag -1 buc;                                          refacere saltea subspalata -40 ml;                           consolidari de mal -1100 ml</t>
  </si>
  <si>
    <t>Amenajare pr. Iazul Mortilor, oras Babeni, jud. Valcea</t>
  </si>
  <si>
    <t>amenajare albie parau Iazul Mortilor               -920 m</t>
  </si>
  <si>
    <t xml:space="preserve">Regularizare parau Casin  pe sectorul Targu Secuiesc-Valea Seaca,jud.Covasna </t>
  </si>
  <si>
    <t>refacere dig -60 m;                                aparare de mal -120m</t>
  </si>
  <si>
    <t>Regularizare si indiguire Rau
Negru si afluenti, jud. 
Covasna</t>
  </si>
  <si>
    <t>refacere subtraversare dig -1 buc;                          refacere dig-50 m</t>
  </si>
  <si>
    <t>Regularizare parau Turia, jud.
Covasna</t>
  </si>
  <si>
    <t>refacere dig -30 m;                                           aparare de mal -100 m</t>
  </si>
  <si>
    <t>Regularizare parau Casin zona
Valea Seaca- Catrusa, jud Covasna</t>
  </si>
  <si>
    <t>terasamente albie -399,61smc;                                   defrisari -0.15ha;</t>
  </si>
  <si>
    <t>Reabilitare dig aparare pe raul
Olt la Comana, jud. Brasov</t>
  </si>
  <si>
    <t>refacere zid afectat -3,5 km</t>
  </si>
  <si>
    <t xml:space="preserve">Amenajare pr. Baraolt pe sectorul Biborteni  confluenta cu raul Olt, jud. Covasna </t>
  </si>
  <si>
    <t>3,36 km lucrari de indiguire                                     3,36 km lucrari de indiguire                                        10,60 km sprijiniri si consolidari mal</t>
  </si>
  <si>
    <t>Regularizare pr. Ghelinta, intravilan Ghelinta , jud. Covasna</t>
  </si>
  <si>
    <t>refacere praguri de fund -4 buc                                refacere protectii taluz-400 m                                refacere consolidare mal -50 m</t>
  </si>
  <si>
    <t>ABA ARGES-VEDEA</t>
  </si>
  <si>
    <t xml:space="preserve">Amenajare Rau Arges pentru aparare impotriva inundatiilor in zona localitatilor Popa Nae Gaiseni, judetul Giurgiu  </t>
  </si>
  <si>
    <t>1,8 km aparari de mal;                                        0,9 km refacere dig</t>
  </si>
  <si>
    <t xml:space="preserve">Marirea gradului de siguranta in exploatare a acumularii Mihailesti, judetul Giurgiu </t>
  </si>
  <si>
    <t>Marirea gradului de siguranta</t>
  </si>
  <si>
    <t xml:space="preserve">Amenajare rau Teleorman in zona localitatii  Storobaneasa sat Beiu, judetul Teleorman </t>
  </si>
  <si>
    <t>4,5 km regularizare albie;                                3,92 km dig</t>
  </si>
  <si>
    <t>Regularizare rau Calmatui, judetul Teleorman</t>
  </si>
  <si>
    <t>49,875 km recalibrare</t>
  </si>
  <si>
    <t xml:space="preserve">Regularizare rau Vedea in zona localitatii Valeni, judetul Olt </t>
  </si>
  <si>
    <t xml:space="preserve">1,5 km aparari de mal </t>
  </si>
  <si>
    <t>Punerea in siguranta a acumularii Buciumeni, judetul Ilfov</t>
  </si>
  <si>
    <t>punere in siguranta</t>
  </si>
  <si>
    <t>Aparare de mal rau Dambovita in zona frontului de captare Dragomiresti -Salcioara si aval pod C.F. Contesti- Judetul Dambovita, etapa Salcioara- Contesti</t>
  </si>
  <si>
    <t>recalibrare albie L=0,45 km;                             aparari de mal 1,7 km;                                    reprofilare albie 1,75 km</t>
  </si>
  <si>
    <t xml:space="preserve">Baraj priza Clucereasa pe Raul Targului, judetul Arges </t>
  </si>
  <si>
    <t>punere in siguranta;                                   0,61 km aparari de mal;                                        5 praguri</t>
  </si>
  <si>
    <t>Amenajare rau Arges aval acumulare Pitesti, mal drept, in zona cartierului Prundu Mic, judetul Arges</t>
  </si>
  <si>
    <t>consolidare mal drept 465 ml</t>
  </si>
  <si>
    <t>Amenajarea raului Argesel intre localitatile Hartiesti si orasul Mioveni, judetul Arges</t>
  </si>
  <si>
    <t>1,1 km zid de sprijin;                                          6,8 km dig;                                                           5 km amenajare albie</t>
  </si>
  <si>
    <t>Amenajare rau Dambovita aval pod Vitan, Municipiul Bucuresti</t>
  </si>
  <si>
    <t>13,62 km amenajare albie;                              4 noduri hidrotehnice;                                    colector ape uzate</t>
  </si>
  <si>
    <t>Amenajare rau Bratia intre localitatile Berevoiesti si Balilesti, judetul Arges</t>
  </si>
  <si>
    <t>0,91 zid de sprijin;                                             6,73 km dig;                                                   9,61 km amenajare albie;                                 3 praguri de fund;                                                  2 podete</t>
  </si>
  <si>
    <t>Amenajare rau Arges, aval acumulare Pitesti, mal drept, in zona cartierului Prundu Mic, judetul Arges</t>
  </si>
  <si>
    <t>consolidari mal drept L=465 ml;</t>
  </si>
  <si>
    <t xml:space="preserve">Regularizare si indiguire Paraul Cainelui, localitatea Silistea Gumesti, judetul Teleorman </t>
  </si>
  <si>
    <t>reprofilare albie L=2,5 km;                           indiguire L=2,282 km</t>
  </si>
  <si>
    <t>Lucrari de amenajare a paraului Cainelui pe tronsonul amonte Baldovinesti-aval Vartoape, judetul Teleorman</t>
  </si>
  <si>
    <t xml:space="preserve">recalibrare albie L=19 km;                       reabilitarea acumularilor nepermanente Baldovinesti I si Baldovinesti II;                         diguri noi 2100 m;                                        consolidari de mal L=0,7 km </t>
  </si>
  <si>
    <t>Amenajare albie parau Valea Copacilor in zona localitatii Costesti, judetul Arges</t>
  </si>
  <si>
    <t>consolidare mal 150 ml;                              recalibrare albie 1 km</t>
  </si>
  <si>
    <t xml:space="preserve">Regularizare rau Vedea in zona localitatii Vedea, judetul Olt </t>
  </si>
  <si>
    <t xml:space="preserve">Amenajare raul Bughea intre localitatile Bughea de Jos si Capul Piscului - judetul Arges - Obiectul III -Pod peste Paraul Brezoi </t>
  </si>
  <si>
    <t>amenajare albie 5,6 km;                                    protectie de mal    2,785 km;                                      5 poduri</t>
  </si>
  <si>
    <t xml:space="preserve">Marirea gradului de siguranta in exploatare a acumularii Pecineagu, judetul Arges </t>
  </si>
  <si>
    <t>reabilitare baraj</t>
  </si>
  <si>
    <t xml:space="preserve">Regularizare rau Ciorogarla aval N.H. Brezoaiele </t>
  </si>
  <si>
    <t>reprofilare - 25km;                                     Consolidare  mal 19,185 km;                              Praguri  si caderi- 23 buc</t>
  </si>
  <si>
    <t xml:space="preserve">Regularizare rau Glavacioc si Sericu si Baraj Furculesti in zona localitatii Videle, judetul Teleorman - Obiectul 1 : Regularizare rau Glavacioc si Sericu </t>
  </si>
  <si>
    <t xml:space="preserve">Calibrare albie 3315 m                                  dig 150 m  </t>
  </si>
  <si>
    <t>Punere in siguranta Baraj Golesti, judetul Arges</t>
  </si>
  <si>
    <t>ABA BUZAU-IALOMITA</t>
  </si>
  <si>
    <t>,,Refaceri aparari de maluri rau Prahova in comuna Cocorasti Colt sat Piatra si comuna Brazi sat Stejaru, jud.Prahova"</t>
  </si>
  <si>
    <t>Aparari de mal - L=0,36 km;                                 Aparari de mal - L=0,34 km;                        regularizare albie L = 0.4 km;             regularizare albie L = 0.3 km</t>
  </si>
  <si>
    <t>“Regularizare și consolidare de mal pârâu Matița  în comuna Podenii Noi , județul Prahova”</t>
  </si>
  <si>
    <t>Regularizare albie L = 1,515 km;                            consolidari mal L = 3,35 km</t>
  </si>
  <si>
    <t xml:space="preserve">,,Refacere rambleu mal stang canal evacuator, jud.Ialomita </t>
  </si>
  <si>
    <t>refacere rambleu L = 200 ml</t>
  </si>
  <si>
    <t>"Recalibrare si consolidare albie rau Balaneasa, sector pod rutier din localitatea Parscov - confluenta rau Buzau, judetul Buzau"</t>
  </si>
  <si>
    <t>cons diguri L=900m;                                     recalibrare albie L=800m;                            praguri ingropate  7buc;                                        epiuri 12buc</t>
  </si>
  <si>
    <t>Regularizare sau Saratel si afluenti, in dreptul localitatilor Berca, Scortoasa, Canesti Chiliile, judetul Buzau</t>
  </si>
  <si>
    <t>Aparari de mal - L=2500 m;                                 Recalibrare albie L=280 m</t>
  </si>
  <si>
    <t>Punerea in siguranta a barajului Iezer, judetul Calarasi</t>
  </si>
  <si>
    <t xml:space="preserve">punere in siguranta a barajului Iezer              2,8 km aparare de mal      </t>
  </si>
  <si>
    <t>Regularizare rau Sarata in zona localitatii Sarata Monteoru, comuna Merei, Jud Buzau</t>
  </si>
  <si>
    <t xml:space="preserve">amenajare albie    L=2,094 km         </t>
  </si>
  <si>
    <t xml:space="preserve">Lucrari de aparare impotriva inundatiilor din B.H. Buzau aval de acumularea Siriu pentru Subbazinele Basca Mare si Basca Roziliei </t>
  </si>
  <si>
    <t>consolidari mal L = 11,5 km;                          dig L = 10,20 km</t>
  </si>
  <si>
    <t>Amenajare si regularizare parau Ialomicioara II, in zona comune Runcu,jud. Dambovita</t>
  </si>
  <si>
    <t>Aparari de mal - 1,318 km;                                 Recalibrare albie 1,145 km</t>
  </si>
  <si>
    <t>ABA SIRET</t>
  </si>
  <si>
    <t>Amenajare rau Putna pe zona comunei Vanatori, jud. Vrancea-FSUE</t>
  </si>
  <si>
    <t>2,55 km dig;                                                    0,524 km aparari de mal</t>
  </si>
  <si>
    <t>Regularizare rau Bistrita amonte pod DJ 156 B Buhusi-Blagesti, jud. Bacau (HG 896/2011)</t>
  </si>
  <si>
    <t>3,28 km dig;                                                   2,87 consolidari de mal</t>
  </si>
  <si>
    <t>Lucrari de regularizare a paraului Sucevita si afluentilor pe tronsonul Sucevita-Volovat, jud. Suceava (HG 508/2010)</t>
  </si>
  <si>
    <t>17,4 km regularizare albie</t>
  </si>
  <si>
    <t>Refacearea amenajarii raului Moldova in zona sursei de alimentare cu apa a mun. Roman (front de captare Pildesti) , jud. Neamt (HG 508/2010)</t>
  </si>
  <si>
    <t>7,4 km regularizare
0,8 km aparare de mal</t>
  </si>
  <si>
    <t>Regularizare albie parau Hangu la Hangu, etapa a-II-a, jud. Neamt</t>
  </si>
  <si>
    <t>reprofilare albie 7,68 km
consolidare mal 7,56 km
praguri de stabilizare 4 buc</t>
  </si>
  <si>
    <t>Amenajare rau Milcov in zona Odobesti-Campineanca, jud. Vrancea</t>
  </si>
  <si>
    <t>recalibrare albie 3 km
aparare mal din gabioane 4 km
dig protectie 1 km</t>
  </si>
  <si>
    <t>Amenajarea albiei raurilor Siret si Moldova la Roman, jud.Neamt etapa aIIa (HG 796/2010)</t>
  </si>
  <si>
    <t>diguri de aparare 3423 ml
reprofilare dig aparare 4100 ml
aparari de mal 635 ml</t>
  </si>
  <si>
    <t>Punere in siguranta baraj priza Mihoveni, jud. Suceava-bugetul de stat+surse proprii</t>
  </si>
  <si>
    <t>aparari de mal 0,5 km
punere in siguranta baraj priza</t>
  </si>
  <si>
    <t>Regularizare si aparari de mal parau Remezeu, comuna Vicovu-de Jos, jud. Suceava-etapa a II a -(HG 796/2010)</t>
  </si>
  <si>
    <t>aparare de mal 4470 ml
praguri de fund 15 buc</t>
  </si>
  <si>
    <t>Aparare de mal rau Siret in zona amonte a statiilor de masurare a debitelor DESWAT-WATMAN si statia hidrometrica Siret, jud. Suceava</t>
  </si>
  <si>
    <t>aparare de mal 517 ml</t>
  </si>
  <si>
    <t>Amenajarea  raului Moldova pentru apararea frontului de captare a mun. Suceava la Berchisesti, jud.Suceava (HG 446/2007)</t>
  </si>
  <si>
    <t>3,54 km dig 
0,8 km traverse colmatare</t>
  </si>
  <si>
    <t>Reducerea gradului de risc la inundatii pe sectorul Borca-Poiana Teiului, jud. Neamt (HG 446/2007)-tronson 2 si tronson 3</t>
  </si>
  <si>
    <t>dig de aparare 15,6 km</t>
  </si>
  <si>
    <t>Amenajarea rau Suceava si  afluenti pe zona Ulma, Brodina Straja  jud. Suceava (HG  508/2010)</t>
  </si>
  <si>
    <t>6,1 km dig
12,2 km consolidare mal</t>
  </si>
  <si>
    <t>Amenajare rau Cracau la Slobozia, jud. Neamt  (HG 508/2010) HG 165/2012; H.G. 516/2018</t>
  </si>
  <si>
    <t>3,5 km regularizare albie existenta
5,059 km amenajare albie deviata
2 buc poduri</t>
  </si>
  <si>
    <t>Amenajare rau Ramnicu Sarat la Buda, jud. Buzau</t>
  </si>
  <si>
    <t>consolidare diguri 1,09 km
calibrare albie 1,55 km</t>
  </si>
  <si>
    <t xml:space="preserve">Aparare mal rau Siret pentru aparare frontului de captare al comunei  Dumbraveni </t>
  </si>
  <si>
    <t>aparare de mal 945 ml</t>
  </si>
  <si>
    <t>Regularizare albie parau Slanic in zona localitatilor Tg. Ocna si Slanic Moldova, judetul Bacau - H.G. 582/2018</t>
  </si>
  <si>
    <t>refacere lucrari amenajare albie 1135 ml</t>
  </si>
  <si>
    <t xml:space="preserve">Amenajare parau Tazlau Sarat la Magiresti si Ardeoani, judetul Bacau-H.G. 582/2018 </t>
  </si>
  <si>
    <t>refacere dig mal drept 50 ml
refacere consolidare mal 60 ml</t>
  </si>
  <si>
    <t>Regularizare parau Oituz - comuna Oituz, judetul Bacau - H.G. 582/2018</t>
  </si>
  <si>
    <t>refacere aparare de mal 460 ml</t>
  </si>
  <si>
    <t>Regularizare albie parau Tarcau la Tarcau, judetul Neamt - H.G. 582/2018</t>
  </si>
  <si>
    <t>refacere zid de beton 96 ml</t>
  </si>
  <si>
    <t>Regularizare albie parau Schit la Ceahlau, judetul Neamt - H.G. 582/2018</t>
  </si>
  <si>
    <t>refacere aparare de mal din gabioane 30 ml
refacere zid din beton 5 ml</t>
  </si>
  <si>
    <t>Regularizare albie parau Borca si Sabasa la Borca, judetul Neamt-H.G. 582/2018</t>
  </si>
  <si>
    <t>refacere zid din beton Borca  550 ml
refacere aparare mal 25 ml
refacere zid din beton Sabasa 40 ml</t>
  </si>
  <si>
    <t>Regularizare si indiguire parau Rasca la Bogdanesti, judetul Suceava-etapa I, - H.G. 582/2018- bugetul de stat</t>
  </si>
  <si>
    <t>regularizare albie 1 km</t>
  </si>
  <si>
    <t>Refacerea amenajarii raului Suceava in zona sursei de alimentare cu apa a municipiului Radauti, judetul Suceava - H.G. 582/2018</t>
  </si>
  <si>
    <t>refacere dig deviere apa 150 ml</t>
  </si>
  <si>
    <t>Amenajare rau Trotus si afluenti, judetul Harghita - H.G. 582/2018</t>
  </si>
  <si>
    <t>refacere aparare mal 91 ml</t>
  </si>
  <si>
    <t xml:space="preserve">Regularizare parau Oituz - comuna Oituz, judetul Bacau-etapa II - Decizie ANAR 550/04.09.2018 </t>
  </si>
  <si>
    <t>refacere aparare mal 460 ml</t>
  </si>
  <si>
    <t xml:space="preserve">Regularizare si indiguire parau Rasca la Bogdanesti, judetul Suceava-etapa aIIa,- Decizie ANAR 647/01.11.2018 </t>
  </si>
  <si>
    <t>lucrari de refacere corp dig afectat 100 ml
grinda beton 100 ml
pereu distrus 100 ml
aparare de mal 100 ml</t>
  </si>
  <si>
    <t>Indiguire mal stang rau Moldova, comuna Capu Campului, judetul Suceava - Decizie ANAR 647/01.11.2018</t>
  </si>
  <si>
    <t>lucrari de refacere aparare de mal 66 ml</t>
  </si>
  <si>
    <t xml:space="preserve"> </t>
  </si>
  <si>
    <t>Amenajare rau Moldova pe tronsonul Braiesti-Baisesti, comuna Cornu Luncii, judetul Suceava  - Decizie ANAR674/01.11.2018-</t>
  </si>
  <si>
    <t>lucrari de refacere aparare mal 50 ml
corp dig afectat 450 ml</t>
  </si>
  <si>
    <t>Regularizare albie parau Borca si Sabasa la Borca, judetul Neamt, etapa a II a - Decizie ANAR  795/10.12.2018</t>
  </si>
  <si>
    <t>refacere zid din beton pe paraul Borca 105 ml</t>
  </si>
  <si>
    <t xml:space="preserve">Refacerea capacitatii de tranzitare a acumularii lac de redresare aval captare UHE Bacau II </t>
  </si>
  <si>
    <t>decolmatare lac 460.770 mc</t>
  </si>
  <si>
    <t>Amenajare afluenti rau Bistrita in municipiul Bacau, judetul Bacau-etapa I</t>
  </si>
  <si>
    <t>refacere corp dig afectat 1030 ml</t>
  </si>
  <si>
    <t>Reducerea gradului de risc la inundatii a orasului Siret si localitatilor riverane prin asigurarea capacitatii de evacuare a statiilor de pompare la acumularea Rogojesti, pe raul Siret, judetele Botosani si Suceava</t>
  </si>
  <si>
    <t>asigurarea capacitatii de evacuare a statiilor de pompare la acumularea Rogojesti</t>
  </si>
  <si>
    <t>Regularizare si aparare de maluri rau Moldova la Draguseni, comuna Draguseni, judetul Suceava</t>
  </si>
  <si>
    <t>dig de aparare  2275 ml</t>
  </si>
  <si>
    <t>Aparare de mal parau Oreavu, comuna Urechesti, judetul Vrancea-HG 441/2019</t>
  </si>
  <si>
    <t>consolidare mal 240 ml</t>
  </si>
  <si>
    <t>Refacerea constructiei hidrotehnica ,,Amenajare rau Putna pe raza comunei Tifesti, judetul Vrancea,,-HG 441/2019</t>
  </si>
  <si>
    <t>refacere aparare mal 354 ml</t>
  </si>
  <si>
    <t>Regularizare albie parau Slimnic la Tamboiesti, judetul Vrancea-HG 441/2019</t>
  </si>
  <si>
    <t>Amenajare rau Trotus si afluenti pe tronsonul Ghimes-Urechesti, judetul Bacau-Obiect I- Ghimes etapa I-a</t>
  </si>
  <si>
    <t>110.975 km recalibrare albie
101.175 km aparari de mal
309 buc praguri</t>
  </si>
  <si>
    <t>ABA PRUT-BARLAD</t>
  </si>
  <si>
    <t>Cresterea gradului de siguranta a acumularii Sarca pe raul Valea Oii, jud Iasi</t>
  </si>
  <si>
    <t>punerea in siguranta a acumularii Sarca</t>
  </si>
  <si>
    <t>Cresterea gradului de siguranta a acumularii Tungujei pe raul Sacovat, judetul Iasi</t>
  </si>
  <si>
    <t>punerea in siguranta a acumularii Tungujei</t>
  </si>
  <si>
    <t>Aducerea la clasa de importanta corespunzatoare a lucrarilor de indiguire pe raul Prut in zona Carja, jud Vaslui</t>
  </si>
  <si>
    <t>0,11 km dig;                                                  16,73 km suprainaltare dig</t>
  </si>
  <si>
    <t>Suprainaltare dig mal stang rau Jijia amonte confluenta cu raul Prut, judetul Iasi</t>
  </si>
  <si>
    <t>39,57 km reprofilare  si suprainaltare  dig</t>
  </si>
  <si>
    <t>ABA DOBROGEA-LITORAL</t>
  </si>
  <si>
    <t>Lucrari de corectare a torentilor pe Valea Irisului in zona comunei Deleni ,jud. Constanta</t>
  </si>
  <si>
    <t xml:space="preserve">2,7 km amenajare albie;                                1,7 protectii de mal </t>
  </si>
  <si>
    <t>Lucrari de protectie si consolidare a falezei pentru zona Olimp Nord, jud. Constanta</t>
  </si>
  <si>
    <t>3600 mp protectie taluz;                            0,589 km dig;                                                 0,63 km zid de sprijin</t>
  </si>
  <si>
    <t>Aparare impotriva inundatiilor a localitatii Tudor Vladimirescu, jud. Tulcea</t>
  </si>
  <si>
    <t>7,56 km diguri</t>
  </si>
  <si>
    <t>Consolidare dig si inchidere bresa in loc Isaccea, jud Tulcea</t>
  </si>
  <si>
    <t>7.5 km dig
0.7 km decolmatare</t>
  </si>
  <si>
    <t>Suprainaltare dig inchidere incinta loc Crisan, jud Tulcea</t>
  </si>
  <si>
    <t xml:space="preserve">5.352 km consolidare de mal si parapet;      8.437 km indiguire              </t>
  </si>
  <si>
    <t>Suprainaltare dig oras Sulina, jud Tulcea</t>
  </si>
  <si>
    <t>6,025 suprainaltare dig;                                1,7 km berma siguranta;                              1,7 consolidare dig;                                         1 buc pod;                                                      0,07 km inchidere bresa;                                 0,2 km consolidari mal drept</t>
  </si>
  <si>
    <t xml:space="preserve">77 mil mc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</si>
</sst>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0"/>
  </numFmts>
  <fonts count="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0" fontId="6" fillId="0" borderId="0"/>
  </cellStyleXfs>
  <cellXfs count="14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4" fontId="1" fillId="0" borderId="2" xfId="0" applyNumberFormat="1" applyFont="1" applyBorder="1" applyAlignment="1" applyProtection="1">
      <alignment horizontal="center" vertical="center"/>
      <protection locked="0"/>
    </xf>
    <xf numFmtId="4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vertical="center" wrapText="1"/>
    </xf>
    <xf numFmtId="49" fontId="1" fillId="0" borderId="26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3" fillId="0" borderId="32" xfId="0" applyFont="1" applyBorder="1" applyAlignment="1">
      <alignment horizontal="center"/>
    </xf>
    <xf numFmtId="0" fontId="3" fillId="0" borderId="32" xfId="0" applyFont="1" applyBorder="1"/>
    <xf numFmtId="0" fontId="1" fillId="0" borderId="32" xfId="0" applyFont="1" applyBorder="1" applyAlignment="1">
      <alignment horizontal="center"/>
    </xf>
    <xf numFmtId="0" fontId="1" fillId="0" borderId="32" xfId="0" applyFont="1" applyBorder="1" applyAlignment="1">
      <alignment horizontal="center" wrapText="1"/>
    </xf>
    <xf numFmtId="0" fontId="1" fillId="0" borderId="32" xfId="0" applyFont="1" applyBorder="1"/>
    <xf numFmtId="0" fontId="1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0" xfId="0" applyFont="1" applyFill="1"/>
    <xf numFmtId="3" fontId="1" fillId="0" borderId="6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" fontId="1" fillId="0" borderId="18" xfId="0" applyNumberFormat="1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vertical="center"/>
    </xf>
    <xf numFmtId="0" fontId="1" fillId="0" borderId="3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3" fontId="1" fillId="0" borderId="27" xfId="0" applyNumberFormat="1" applyFont="1" applyBorder="1" applyAlignment="1">
      <alignment horizontal="center" vertical="center"/>
    </xf>
    <xf numFmtId="3" fontId="1" fillId="2" borderId="2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2" fontId="1" fillId="0" borderId="9" xfId="0" applyNumberFormat="1" applyFont="1" applyBorder="1" applyAlignment="1">
      <alignment vertical="center" wrapText="1"/>
    </xf>
    <xf numFmtId="2" fontId="1" fillId="0" borderId="8" xfId="0" applyNumberFormat="1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4" fontId="1" fillId="0" borderId="21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43" fontId="1" fillId="0" borderId="1" xfId="2" applyFont="1" applyFill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" fontId="1" fillId="0" borderId="17" xfId="0" applyNumberFormat="1" applyFont="1" applyBorder="1" applyAlignment="1" applyProtection="1">
      <alignment horizontal="center" vertical="center"/>
      <protection locked="0"/>
    </xf>
    <xf numFmtId="0" fontId="1" fillId="0" borderId="24" xfId="0" applyFont="1" applyBorder="1" applyAlignment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  <protection locked="0"/>
    </xf>
    <xf numFmtId="4" fontId="1" fillId="0" borderId="24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</cellXfs>
  <cellStyles count="4">
    <cellStyle name="Comma" xfId="2" builtinId="3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R234"/>
  <sheetViews>
    <sheetView tabSelected="1" topLeftCell="B7" zoomScale="80" zoomScaleNormal="80" workbookViewId="0">
      <pane ySplit="3" topLeftCell="A221" activePane="bottomLeft" state="frozen"/>
      <selection activeCell="B7" sqref="B7"/>
      <selection pane="bottomLeft" activeCell="E234" sqref="E234"/>
    </sheetView>
  </sheetViews>
  <sheetFormatPr defaultColWidth="8.85546875" defaultRowHeight="14.25" x14ac:dyDescent="0.2"/>
  <cols>
    <col min="1" max="1" width="0" style="27" hidden="1" customWidth="1"/>
    <col min="2" max="2" width="8.85546875" style="27"/>
    <col min="3" max="3" width="8.85546875" style="33"/>
    <col min="4" max="4" width="63.42578125" style="27" bestFit="1" customWidth="1"/>
    <col min="5" max="5" width="26.140625" style="34" customWidth="1"/>
    <col min="6" max="6" width="18.140625" style="27" customWidth="1"/>
    <col min="7" max="7" width="41" style="35" customWidth="1"/>
    <col min="8" max="8" width="13.28515625" style="27" customWidth="1"/>
    <col min="9" max="9" width="11.85546875" style="27" customWidth="1"/>
    <col min="10" max="12" width="14.42578125" style="27" customWidth="1"/>
    <col min="13" max="13" width="13.140625" style="27" customWidth="1"/>
    <col min="14" max="16" width="13.7109375" style="27" customWidth="1"/>
    <col min="17" max="17" width="14.5703125" style="27" customWidth="1"/>
    <col min="18" max="18" width="12.5703125" style="27" customWidth="1"/>
    <col min="19" max="16384" width="8.85546875" style="27"/>
  </cols>
  <sheetData>
    <row r="4" spans="3:18" ht="15" x14ac:dyDescent="0.25">
      <c r="C4" s="122" t="s">
        <v>0</v>
      </c>
      <c r="D4" s="122"/>
      <c r="E4" s="122"/>
      <c r="F4" s="122"/>
      <c r="G4" s="122"/>
    </row>
    <row r="6" spans="3:18" ht="15" thickBot="1" x14ac:dyDescent="0.25"/>
    <row r="7" spans="3:18" ht="14.25" customHeight="1" thickBot="1" x14ac:dyDescent="0.3">
      <c r="C7" s="139" t="s">
        <v>1</v>
      </c>
      <c r="D7" s="113" t="s">
        <v>2</v>
      </c>
      <c r="E7" s="111" t="s">
        <v>3</v>
      </c>
      <c r="F7" s="113" t="s">
        <v>4</v>
      </c>
      <c r="G7" s="126" t="s">
        <v>5</v>
      </c>
      <c r="H7" s="117" t="s">
        <v>6</v>
      </c>
      <c r="I7" s="117"/>
      <c r="J7" s="117"/>
      <c r="K7" s="117"/>
      <c r="L7" s="38"/>
      <c r="M7" s="117" t="s">
        <v>7</v>
      </c>
      <c r="N7" s="117"/>
      <c r="O7" s="117"/>
      <c r="P7" s="117"/>
      <c r="Q7" s="39" t="s">
        <v>8</v>
      </c>
      <c r="R7" s="38" t="s">
        <v>9</v>
      </c>
    </row>
    <row r="8" spans="3:18" ht="29.25" thickBot="1" x14ac:dyDescent="0.25">
      <c r="C8" s="140"/>
      <c r="D8" s="114"/>
      <c r="E8" s="112"/>
      <c r="F8" s="114"/>
      <c r="G8" s="127"/>
      <c r="H8" s="40" t="s">
        <v>10</v>
      </c>
      <c r="I8" s="40" t="s">
        <v>11</v>
      </c>
      <c r="J8" s="41" t="s">
        <v>12</v>
      </c>
      <c r="K8" s="41" t="s">
        <v>13</v>
      </c>
      <c r="L8" s="41" t="s">
        <v>14</v>
      </c>
      <c r="M8" s="40" t="s">
        <v>10</v>
      </c>
      <c r="N8" s="40" t="s">
        <v>11</v>
      </c>
      <c r="O8" s="40" t="s">
        <v>15</v>
      </c>
      <c r="P8" s="40" t="s">
        <v>16</v>
      </c>
      <c r="Q8" s="42"/>
      <c r="R8" s="42">
        <v>0</v>
      </c>
    </row>
    <row r="9" spans="3:18" ht="15.75" thickBot="1" x14ac:dyDescent="0.25">
      <c r="C9" s="43"/>
      <c r="D9" s="44" t="s">
        <v>17</v>
      </c>
      <c r="E9" s="45"/>
      <c r="F9" s="46"/>
      <c r="G9" s="47"/>
      <c r="H9" s="42" t="s">
        <v>18</v>
      </c>
      <c r="I9" s="42" t="s">
        <v>18</v>
      </c>
      <c r="J9" s="42" t="s">
        <v>18</v>
      </c>
      <c r="K9" s="42" t="s">
        <v>19</v>
      </c>
      <c r="L9" s="42" t="s">
        <v>19</v>
      </c>
      <c r="M9" s="42" t="s">
        <v>18</v>
      </c>
      <c r="N9" s="42" t="s">
        <v>18</v>
      </c>
      <c r="O9" s="42" t="s">
        <v>19</v>
      </c>
      <c r="P9" s="42" t="s">
        <v>20</v>
      </c>
      <c r="Q9" s="42" t="s">
        <v>18</v>
      </c>
      <c r="R9" s="42" t="s">
        <v>18</v>
      </c>
    </row>
    <row r="10" spans="3:18" ht="28.5" x14ac:dyDescent="0.2">
      <c r="C10" s="48">
        <v>1</v>
      </c>
      <c r="D10" s="5" t="s">
        <v>21</v>
      </c>
      <c r="E10" s="3">
        <v>3029000</v>
      </c>
      <c r="F10" s="2">
        <v>2019</v>
      </c>
      <c r="G10" s="9" t="s">
        <v>22</v>
      </c>
      <c r="L10" s="30"/>
      <c r="M10" s="29">
        <v>0.6</v>
      </c>
      <c r="P10" s="28"/>
      <c r="R10" s="27">
        <v>1.7</v>
      </c>
    </row>
    <row r="11" spans="3:18" ht="28.5" x14ac:dyDescent="0.2">
      <c r="C11" s="48">
        <v>2</v>
      </c>
      <c r="D11" s="5" t="s">
        <v>23</v>
      </c>
      <c r="E11" s="3">
        <v>4000000</v>
      </c>
      <c r="F11" s="2">
        <v>2019</v>
      </c>
      <c r="G11" s="9" t="s">
        <v>24</v>
      </c>
      <c r="I11" s="27">
        <v>0.4</v>
      </c>
      <c r="L11" s="30"/>
      <c r="M11" s="29"/>
      <c r="P11" s="28"/>
      <c r="R11" s="27">
        <v>0.4</v>
      </c>
    </row>
    <row r="12" spans="3:18" ht="28.5" x14ac:dyDescent="0.2">
      <c r="C12" s="48">
        <v>3</v>
      </c>
      <c r="D12" s="5" t="s">
        <v>25</v>
      </c>
      <c r="E12" s="3">
        <v>1200000</v>
      </c>
      <c r="F12" s="2">
        <v>2019</v>
      </c>
      <c r="G12" s="9" t="s">
        <v>26</v>
      </c>
      <c r="H12" s="27">
        <v>0.23</v>
      </c>
      <c r="L12" s="30"/>
      <c r="M12" s="29"/>
      <c r="P12" s="28"/>
      <c r="R12" s="27">
        <v>0.8</v>
      </c>
    </row>
    <row r="13" spans="3:18" ht="68.45" customHeight="1" x14ac:dyDescent="0.2">
      <c r="C13" s="48">
        <v>4</v>
      </c>
      <c r="D13" s="49" t="s">
        <v>27</v>
      </c>
      <c r="E13" s="3">
        <v>4858224</v>
      </c>
      <c r="F13" s="2">
        <v>2017</v>
      </c>
      <c r="G13" s="9" t="s">
        <v>28</v>
      </c>
      <c r="L13" s="30"/>
      <c r="M13" s="29">
        <v>2.95</v>
      </c>
      <c r="P13" s="28"/>
      <c r="R13" s="27">
        <v>2.4500000000000002</v>
      </c>
    </row>
    <row r="14" spans="3:18" ht="39" customHeight="1" x14ac:dyDescent="0.2">
      <c r="C14" s="48">
        <v>5</v>
      </c>
      <c r="D14" s="5" t="s">
        <v>29</v>
      </c>
      <c r="E14" s="3">
        <v>5125000</v>
      </c>
      <c r="F14" s="2">
        <v>2019</v>
      </c>
      <c r="G14" s="9" t="s">
        <v>30</v>
      </c>
      <c r="H14" s="27">
        <v>0.125</v>
      </c>
      <c r="L14" s="30"/>
      <c r="M14" s="29"/>
      <c r="P14" s="28"/>
    </row>
    <row r="15" spans="3:18" ht="57" x14ac:dyDescent="0.2">
      <c r="C15" s="48">
        <v>6</v>
      </c>
      <c r="D15" s="5" t="s">
        <v>31</v>
      </c>
      <c r="E15" s="3">
        <v>12012000</v>
      </c>
      <c r="F15" s="2">
        <v>2016</v>
      </c>
      <c r="G15" s="9" t="s">
        <v>32</v>
      </c>
      <c r="L15" s="30"/>
      <c r="M15" s="29">
        <v>0.93</v>
      </c>
      <c r="P15" s="28"/>
      <c r="R15" s="27">
        <v>1.2</v>
      </c>
    </row>
    <row r="16" spans="3:18" ht="55.9" customHeight="1" x14ac:dyDescent="0.2">
      <c r="C16" s="48">
        <v>7</v>
      </c>
      <c r="D16" s="5" t="s">
        <v>33</v>
      </c>
      <c r="E16" s="3">
        <v>3628242</v>
      </c>
      <c r="F16" s="2">
        <v>2016</v>
      </c>
      <c r="G16" s="9" t="s">
        <v>34</v>
      </c>
      <c r="L16" s="30"/>
      <c r="M16" s="29">
        <v>1.6</v>
      </c>
      <c r="P16" s="28"/>
      <c r="R16" s="27">
        <v>1.3</v>
      </c>
    </row>
    <row r="17" spans="1:18" ht="46.9" customHeight="1" x14ac:dyDescent="0.2">
      <c r="C17" s="48">
        <v>8</v>
      </c>
      <c r="D17" s="5" t="s">
        <v>35</v>
      </c>
      <c r="E17" s="3">
        <v>5554401</v>
      </c>
      <c r="F17" s="2">
        <v>2016</v>
      </c>
      <c r="G17" s="9" t="s">
        <v>36</v>
      </c>
      <c r="L17" s="30"/>
      <c r="M17" s="29">
        <v>2.9</v>
      </c>
      <c r="P17" s="28"/>
      <c r="R17" s="27">
        <v>2.5</v>
      </c>
    </row>
    <row r="18" spans="1:18" ht="28.5" x14ac:dyDescent="0.2">
      <c r="C18" s="48">
        <v>9</v>
      </c>
      <c r="D18" s="5" t="s">
        <v>37</v>
      </c>
      <c r="E18" s="3">
        <v>3867000</v>
      </c>
      <c r="F18" s="2">
        <v>2017</v>
      </c>
      <c r="G18" s="9" t="s">
        <v>38</v>
      </c>
      <c r="L18" s="30"/>
      <c r="M18" s="29">
        <v>0.51</v>
      </c>
      <c r="P18" s="28"/>
      <c r="R18" s="27">
        <v>0.25</v>
      </c>
    </row>
    <row r="19" spans="1:18" ht="71.25" x14ac:dyDescent="0.2">
      <c r="C19" s="48">
        <v>10</v>
      </c>
      <c r="D19" s="5" t="s">
        <v>39</v>
      </c>
      <c r="E19" s="3">
        <v>22916482</v>
      </c>
      <c r="F19" s="2">
        <v>2017</v>
      </c>
      <c r="G19" s="9" t="s">
        <v>40</v>
      </c>
      <c r="L19" s="30"/>
      <c r="M19" s="29">
        <v>9.0500000000000007</v>
      </c>
      <c r="N19" s="27">
        <v>3.2</v>
      </c>
      <c r="P19" s="28"/>
      <c r="R19" s="27">
        <v>8</v>
      </c>
    </row>
    <row r="20" spans="1:18" ht="69" customHeight="1" x14ac:dyDescent="0.2">
      <c r="C20" s="48">
        <v>11</v>
      </c>
      <c r="D20" s="5" t="s">
        <v>41</v>
      </c>
      <c r="E20" s="3">
        <v>8948886</v>
      </c>
      <c r="F20" s="2">
        <v>2018</v>
      </c>
      <c r="G20" s="9" t="s">
        <v>42</v>
      </c>
      <c r="L20" s="30"/>
      <c r="M20" s="29">
        <v>3.55</v>
      </c>
      <c r="O20" s="27">
        <v>1</v>
      </c>
      <c r="P20" s="28"/>
      <c r="Q20" s="27">
        <v>4.22</v>
      </c>
    </row>
    <row r="21" spans="1:18" ht="36.6" customHeight="1" x14ac:dyDescent="0.2">
      <c r="A21" s="27" t="s">
        <v>43</v>
      </c>
      <c r="C21" s="48">
        <v>12</v>
      </c>
      <c r="D21" s="5" t="s">
        <v>44</v>
      </c>
      <c r="E21" s="3">
        <v>1833000</v>
      </c>
      <c r="F21" s="2">
        <v>2018</v>
      </c>
      <c r="G21" s="9" t="s">
        <v>45</v>
      </c>
      <c r="L21" s="30"/>
      <c r="M21" s="29">
        <v>0.25</v>
      </c>
      <c r="P21" s="28"/>
      <c r="R21" s="27">
        <v>1</v>
      </c>
    </row>
    <row r="22" spans="1:18" ht="28.5" x14ac:dyDescent="0.2">
      <c r="A22" s="50"/>
      <c r="C22" s="48">
        <v>13</v>
      </c>
      <c r="D22" s="5" t="s">
        <v>46</v>
      </c>
      <c r="E22" s="3">
        <v>146000</v>
      </c>
      <c r="F22" s="2">
        <v>2019</v>
      </c>
      <c r="G22" s="9" t="s">
        <v>47</v>
      </c>
      <c r="H22" s="27">
        <v>0.35</v>
      </c>
      <c r="L22" s="30"/>
      <c r="M22" s="29"/>
      <c r="P22" s="28"/>
    </row>
    <row r="23" spans="1:18" ht="71.25" x14ac:dyDescent="0.2">
      <c r="A23" s="50"/>
      <c r="C23" s="48">
        <v>14</v>
      </c>
      <c r="D23" s="5" t="s">
        <v>48</v>
      </c>
      <c r="E23" s="3">
        <v>1877000</v>
      </c>
      <c r="F23" s="2">
        <v>2019</v>
      </c>
      <c r="G23" s="9" t="s">
        <v>49</v>
      </c>
      <c r="H23" s="27">
        <v>0.8</v>
      </c>
      <c r="L23" s="30"/>
      <c r="M23" s="29"/>
      <c r="P23" s="28"/>
    </row>
    <row r="24" spans="1:18" ht="42.75" x14ac:dyDescent="0.2">
      <c r="A24" s="50"/>
      <c r="C24" s="48">
        <v>15</v>
      </c>
      <c r="D24" s="5" t="s">
        <v>50</v>
      </c>
      <c r="E24" s="3">
        <v>525000</v>
      </c>
      <c r="F24" s="2">
        <v>2019</v>
      </c>
      <c r="G24" s="9" t="s">
        <v>51</v>
      </c>
      <c r="L24" s="30"/>
      <c r="M24" s="29">
        <v>0.5</v>
      </c>
      <c r="P24" s="28"/>
      <c r="R24" s="27">
        <v>0.8</v>
      </c>
    </row>
    <row r="25" spans="1:18" ht="42.75" x14ac:dyDescent="0.2">
      <c r="A25" s="50"/>
      <c r="C25" s="48">
        <v>16</v>
      </c>
      <c r="D25" s="5" t="s">
        <v>52</v>
      </c>
      <c r="E25" s="3">
        <v>525000</v>
      </c>
      <c r="F25" s="2">
        <v>2019</v>
      </c>
      <c r="G25" s="9" t="s">
        <v>53</v>
      </c>
      <c r="L25" s="30"/>
      <c r="M25" s="29">
        <v>0.35</v>
      </c>
      <c r="P25" s="28"/>
      <c r="R25" s="27">
        <v>0.8</v>
      </c>
    </row>
    <row r="26" spans="1:18" ht="57" x14ac:dyDescent="0.2">
      <c r="A26" s="50"/>
      <c r="C26" s="48">
        <v>17</v>
      </c>
      <c r="D26" s="5" t="s">
        <v>54</v>
      </c>
      <c r="E26" s="10">
        <v>37923000</v>
      </c>
      <c r="F26" s="2">
        <v>2019</v>
      </c>
      <c r="G26" s="9" t="s">
        <v>55</v>
      </c>
      <c r="K26" s="27">
        <v>1</v>
      </c>
      <c r="L26" s="30"/>
      <c r="M26" s="29">
        <v>11.9</v>
      </c>
      <c r="P26" s="28"/>
      <c r="R26" s="27">
        <v>9</v>
      </c>
    </row>
    <row r="27" spans="1:18" ht="57" x14ac:dyDescent="0.2">
      <c r="A27" s="50"/>
      <c r="C27" s="48">
        <v>18</v>
      </c>
      <c r="D27" s="5" t="s">
        <v>56</v>
      </c>
      <c r="E27" s="3">
        <v>5930000</v>
      </c>
      <c r="F27" s="2">
        <v>2019</v>
      </c>
      <c r="G27" s="51" t="s">
        <v>57</v>
      </c>
      <c r="L27" s="30"/>
      <c r="M27" s="29">
        <v>1.1000000000000001</v>
      </c>
      <c r="P27" s="28"/>
      <c r="R27" s="27">
        <v>2.2000000000000002</v>
      </c>
    </row>
    <row r="28" spans="1:18" ht="42.75" x14ac:dyDescent="0.2">
      <c r="A28" s="50"/>
      <c r="C28" s="48">
        <v>19</v>
      </c>
      <c r="D28" s="5" t="s">
        <v>58</v>
      </c>
      <c r="E28" s="11">
        <v>11219000</v>
      </c>
      <c r="F28" s="2">
        <v>2019</v>
      </c>
      <c r="G28" s="51" t="s">
        <v>59</v>
      </c>
      <c r="L28" s="30"/>
      <c r="M28" s="29">
        <v>3</v>
      </c>
      <c r="P28" s="28"/>
      <c r="R28" s="27">
        <v>3</v>
      </c>
    </row>
    <row r="29" spans="1:18" ht="57" x14ac:dyDescent="0.2">
      <c r="A29" s="50"/>
      <c r="C29" s="48">
        <v>20</v>
      </c>
      <c r="D29" s="5" t="s">
        <v>60</v>
      </c>
      <c r="E29" s="3">
        <v>20891000</v>
      </c>
      <c r="F29" s="2">
        <v>2019</v>
      </c>
      <c r="G29" s="51" t="s">
        <v>61</v>
      </c>
      <c r="K29" s="27">
        <v>1</v>
      </c>
      <c r="L29" s="30"/>
      <c r="M29" s="29">
        <v>4.5</v>
      </c>
      <c r="P29" s="28"/>
      <c r="R29" s="27">
        <v>7.5</v>
      </c>
    </row>
    <row r="30" spans="1:18" ht="42.75" x14ac:dyDescent="0.2">
      <c r="A30" s="50"/>
      <c r="C30" s="48">
        <v>21</v>
      </c>
      <c r="D30" s="5" t="s">
        <v>62</v>
      </c>
      <c r="E30" s="3">
        <v>11281000</v>
      </c>
      <c r="F30" s="2">
        <v>2019</v>
      </c>
      <c r="G30" s="51" t="s">
        <v>63</v>
      </c>
      <c r="L30" s="30"/>
      <c r="M30" s="29">
        <v>3</v>
      </c>
      <c r="P30" s="28"/>
      <c r="R30" s="27">
        <v>3</v>
      </c>
    </row>
    <row r="31" spans="1:18" ht="42.75" x14ac:dyDescent="0.2">
      <c r="A31" s="50"/>
      <c r="C31" s="48">
        <v>22</v>
      </c>
      <c r="D31" s="5" t="s">
        <v>64</v>
      </c>
      <c r="E31" s="3">
        <v>9104000</v>
      </c>
      <c r="F31" s="2">
        <v>2019</v>
      </c>
      <c r="G31" s="51" t="s">
        <v>65</v>
      </c>
      <c r="L31" s="30"/>
      <c r="M31" s="29">
        <v>3.5</v>
      </c>
      <c r="P31" s="28"/>
      <c r="R31" s="27">
        <v>7</v>
      </c>
    </row>
    <row r="32" spans="1:18" ht="57" x14ac:dyDescent="0.2">
      <c r="A32" s="50"/>
      <c r="C32" s="48">
        <v>23</v>
      </c>
      <c r="D32" s="5" t="s">
        <v>66</v>
      </c>
      <c r="E32" s="3">
        <v>22400000</v>
      </c>
      <c r="F32" s="2">
        <v>2019</v>
      </c>
      <c r="G32" s="51" t="s">
        <v>67</v>
      </c>
      <c r="K32" s="27">
        <v>1</v>
      </c>
      <c r="L32" s="30"/>
      <c r="M32" s="29">
        <v>8</v>
      </c>
      <c r="P32" s="28"/>
      <c r="R32" s="27">
        <v>8</v>
      </c>
    </row>
    <row r="33" spans="1:18" ht="42.75" x14ac:dyDescent="0.2">
      <c r="A33" s="50"/>
      <c r="C33" s="48">
        <v>24</v>
      </c>
      <c r="D33" s="5" t="s">
        <v>68</v>
      </c>
      <c r="E33" s="3">
        <v>8100000</v>
      </c>
      <c r="F33" s="2">
        <v>2019</v>
      </c>
      <c r="G33" s="51" t="s">
        <v>69</v>
      </c>
      <c r="L33" s="30"/>
      <c r="M33" s="29">
        <v>2</v>
      </c>
      <c r="P33" s="28"/>
      <c r="R33" s="27">
        <v>3</v>
      </c>
    </row>
    <row r="34" spans="1:18" ht="42.75" x14ac:dyDescent="0.2">
      <c r="A34" s="50"/>
      <c r="C34" s="48">
        <v>25</v>
      </c>
      <c r="D34" s="5" t="s">
        <v>70</v>
      </c>
      <c r="E34" s="3">
        <v>11500000</v>
      </c>
      <c r="F34" s="2">
        <v>2019</v>
      </c>
      <c r="G34" s="51" t="s">
        <v>71</v>
      </c>
      <c r="L34" s="30"/>
      <c r="M34" s="29">
        <v>2.5</v>
      </c>
      <c r="P34" s="28"/>
      <c r="R34" s="27">
        <v>3.5</v>
      </c>
    </row>
    <row r="35" spans="1:18" ht="42.75" x14ac:dyDescent="0.2">
      <c r="A35" s="50"/>
      <c r="C35" s="48">
        <v>26</v>
      </c>
      <c r="D35" s="5" t="s">
        <v>72</v>
      </c>
      <c r="E35" s="3">
        <v>4900000</v>
      </c>
      <c r="F35" s="2">
        <v>2019</v>
      </c>
      <c r="G35" s="51" t="s">
        <v>73</v>
      </c>
      <c r="L35" s="30"/>
      <c r="M35" s="29">
        <v>1</v>
      </c>
      <c r="P35" s="28"/>
      <c r="R35" s="27">
        <v>2</v>
      </c>
    </row>
    <row r="36" spans="1:18" ht="42.75" x14ac:dyDescent="0.2">
      <c r="A36" s="50"/>
      <c r="C36" s="48">
        <v>27</v>
      </c>
      <c r="D36" s="5" t="s">
        <v>74</v>
      </c>
      <c r="E36" s="3">
        <v>516000</v>
      </c>
      <c r="F36" s="2">
        <v>2019</v>
      </c>
      <c r="G36" s="51" t="s">
        <v>75</v>
      </c>
      <c r="L36" s="30"/>
      <c r="M36" s="29">
        <v>0.31</v>
      </c>
      <c r="P36" s="28"/>
      <c r="R36" s="27">
        <v>1</v>
      </c>
    </row>
    <row r="37" spans="1:18" ht="42.75" x14ac:dyDescent="0.2">
      <c r="A37" s="50"/>
      <c r="C37" s="48">
        <v>28</v>
      </c>
      <c r="D37" s="5" t="s">
        <v>76</v>
      </c>
      <c r="E37" s="3">
        <v>242000</v>
      </c>
      <c r="F37" s="2">
        <v>2019</v>
      </c>
      <c r="G37" s="9" t="s">
        <v>77</v>
      </c>
      <c r="I37" s="27">
        <v>0.03</v>
      </c>
      <c r="L37" s="30"/>
      <c r="M37" s="29"/>
      <c r="P37" s="28"/>
    </row>
    <row r="38" spans="1:18" ht="29.25" thickBot="1" x14ac:dyDescent="0.25">
      <c r="A38" s="50"/>
      <c r="C38" s="48">
        <v>29</v>
      </c>
      <c r="D38" s="12" t="s">
        <v>78</v>
      </c>
      <c r="E38" s="8">
        <v>116000</v>
      </c>
      <c r="F38" s="52">
        <v>2019</v>
      </c>
      <c r="G38" s="25" t="s">
        <v>79</v>
      </c>
      <c r="L38" s="30"/>
      <c r="M38" s="29"/>
      <c r="P38" s="28"/>
    </row>
    <row r="39" spans="1:18" ht="28.15" customHeight="1" thickBot="1" x14ac:dyDescent="0.25">
      <c r="C39" s="53"/>
      <c r="D39" s="44" t="s">
        <v>80</v>
      </c>
      <c r="E39" s="45"/>
      <c r="F39" s="46"/>
      <c r="G39" s="47"/>
      <c r="L39" s="30"/>
      <c r="M39" s="29"/>
      <c r="P39" s="28"/>
    </row>
    <row r="40" spans="1:18" ht="27.6" customHeight="1" x14ac:dyDescent="0.2">
      <c r="C40" s="54">
        <v>1</v>
      </c>
      <c r="D40" s="55" t="s">
        <v>81</v>
      </c>
      <c r="E40" s="56">
        <v>8850315.3300000001</v>
      </c>
      <c r="F40" s="57">
        <v>2018</v>
      </c>
      <c r="G40" s="58" t="s">
        <v>82</v>
      </c>
      <c r="L40" s="30"/>
      <c r="M40" s="29">
        <v>0.38</v>
      </c>
      <c r="N40" s="27">
        <v>4.16</v>
      </c>
      <c r="P40" s="28"/>
    </row>
    <row r="41" spans="1:18" ht="28.5" x14ac:dyDescent="0.2">
      <c r="C41" s="48">
        <v>2</v>
      </c>
      <c r="D41" s="1" t="s">
        <v>83</v>
      </c>
      <c r="E41" s="10">
        <v>21784679</v>
      </c>
      <c r="F41" s="2">
        <v>2018</v>
      </c>
      <c r="G41" s="9" t="s">
        <v>84</v>
      </c>
      <c r="L41" s="30"/>
      <c r="M41" s="29"/>
      <c r="P41" s="28" t="s">
        <v>85</v>
      </c>
      <c r="R41" s="27">
        <v>9.9</v>
      </c>
    </row>
    <row r="42" spans="1:18" ht="28.5" x14ac:dyDescent="0.2">
      <c r="C42" s="48">
        <v>3</v>
      </c>
      <c r="D42" s="1" t="s">
        <v>86</v>
      </c>
      <c r="E42" s="10">
        <v>14055886</v>
      </c>
      <c r="F42" s="2">
        <v>2018</v>
      </c>
      <c r="G42" s="9" t="s">
        <v>87</v>
      </c>
      <c r="L42" s="30"/>
      <c r="M42" s="29">
        <v>3.9</v>
      </c>
      <c r="P42" s="28"/>
      <c r="R42" s="27">
        <v>8.75</v>
      </c>
    </row>
    <row r="43" spans="1:18" ht="42.75" x14ac:dyDescent="0.2">
      <c r="C43" s="48">
        <v>4</v>
      </c>
      <c r="D43" s="1" t="s">
        <v>88</v>
      </c>
      <c r="E43" s="10">
        <v>21445945</v>
      </c>
      <c r="F43" s="2">
        <v>2018</v>
      </c>
      <c r="G43" s="9" t="s">
        <v>89</v>
      </c>
      <c r="L43" s="30"/>
      <c r="M43" s="29">
        <v>10</v>
      </c>
      <c r="P43" s="28"/>
      <c r="R43" s="27">
        <v>15</v>
      </c>
    </row>
    <row r="44" spans="1:18" ht="50.45" customHeight="1" x14ac:dyDescent="0.2">
      <c r="C44" s="48">
        <v>5</v>
      </c>
      <c r="D44" s="1" t="s">
        <v>90</v>
      </c>
      <c r="E44" s="10">
        <v>3170852.5</v>
      </c>
      <c r="F44" s="2">
        <v>2019</v>
      </c>
      <c r="G44" s="9" t="s">
        <v>91</v>
      </c>
      <c r="L44" s="30"/>
      <c r="M44" s="29">
        <v>0.2</v>
      </c>
      <c r="P44" s="28"/>
    </row>
    <row r="45" spans="1:18" ht="45.6" customHeight="1" x14ac:dyDescent="0.2">
      <c r="C45" s="48">
        <v>6</v>
      </c>
      <c r="D45" s="1" t="s">
        <v>92</v>
      </c>
      <c r="E45" s="10">
        <v>7477265.0700000003</v>
      </c>
      <c r="F45" s="2">
        <v>2019</v>
      </c>
      <c r="G45" s="9" t="s">
        <v>93</v>
      </c>
      <c r="L45" s="30"/>
      <c r="M45" s="29">
        <v>1.6</v>
      </c>
      <c r="P45" s="28"/>
    </row>
    <row r="46" spans="1:18" ht="84.6" customHeight="1" x14ac:dyDescent="0.2">
      <c r="C46" s="48">
        <v>7</v>
      </c>
      <c r="D46" s="1" t="s">
        <v>94</v>
      </c>
      <c r="E46" s="10">
        <v>6417134</v>
      </c>
      <c r="F46" s="2">
        <v>2018</v>
      </c>
      <c r="G46" s="9" t="s">
        <v>95</v>
      </c>
      <c r="L46" s="30"/>
      <c r="M46" s="29">
        <v>2.6</v>
      </c>
      <c r="P46" s="28"/>
      <c r="R46" s="27">
        <v>4</v>
      </c>
    </row>
    <row r="47" spans="1:18" ht="57" x14ac:dyDescent="0.2">
      <c r="C47" s="48">
        <v>8</v>
      </c>
      <c r="D47" s="1" t="s">
        <v>96</v>
      </c>
      <c r="E47" s="10">
        <v>3756398.73</v>
      </c>
      <c r="F47" s="2">
        <v>2020</v>
      </c>
      <c r="G47" s="9" t="s">
        <v>97</v>
      </c>
      <c r="L47" s="30"/>
      <c r="M47" s="29">
        <v>1.57</v>
      </c>
      <c r="N47" s="27">
        <v>4.46</v>
      </c>
      <c r="P47" s="28"/>
      <c r="R47" s="27">
        <v>5.33</v>
      </c>
    </row>
    <row r="48" spans="1:18" x14ac:dyDescent="0.2">
      <c r="C48" s="48"/>
      <c r="D48" s="59"/>
      <c r="E48" s="20"/>
      <c r="F48" s="52"/>
      <c r="G48" s="25"/>
      <c r="L48" s="30"/>
      <c r="M48" s="29"/>
      <c r="N48" s="27">
        <v>1.82</v>
      </c>
      <c r="P48" s="28"/>
    </row>
    <row r="49" spans="3:18" ht="29.25" thickBot="1" x14ac:dyDescent="0.25">
      <c r="C49" s="48">
        <v>9</v>
      </c>
      <c r="D49" s="59" t="s">
        <v>98</v>
      </c>
      <c r="E49" s="20">
        <v>43765727.549999997</v>
      </c>
      <c r="F49" s="52">
        <v>2020</v>
      </c>
      <c r="G49" s="25" t="s">
        <v>99</v>
      </c>
      <c r="L49" s="30"/>
      <c r="M49" s="29"/>
      <c r="P49" s="28" t="s">
        <v>100</v>
      </c>
      <c r="R49" s="27">
        <v>4.5</v>
      </c>
    </row>
    <row r="50" spans="3:18" ht="21.6" customHeight="1" thickBot="1" x14ac:dyDescent="0.25">
      <c r="C50" s="43"/>
      <c r="D50" s="44" t="s">
        <v>101</v>
      </c>
      <c r="E50" s="45"/>
      <c r="F50" s="46"/>
      <c r="G50" s="47"/>
      <c r="L50" s="30"/>
      <c r="M50" s="29"/>
      <c r="P50" s="28"/>
    </row>
    <row r="51" spans="3:18" ht="28.5" customHeight="1" x14ac:dyDescent="0.2">
      <c r="C51" s="133">
        <v>1</v>
      </c>
      <c r="D51" s="135" t="s">
        <v>102</v>
      </c>
      <c r="E51" s="115">
        <v>13661000</v>
      </c>
      <c r="F51" s="137">
        <v>2014</v>
      </c>
      <c r="G51" s="51" t="s">
        <v>103</v>
      </c>
      <c r="I51" s="27">
        <v>5.14</v>
      </c>
      <c r="L51" s="30"/>
      <c r="M51" s="29"/>
      <c r="P51" s="28"/>
    </row>
    <row r="52" spans="3:18" ht="22.15" customHeight="1" x14ac:dyDescent="0.2">
      <c r="C52" s="134"/>
      <c r="D52" s="136"/>
      <c r="E52" s="116"/>
      <c r="F52" s="138"/>
      <c r="G52" s="51" t="s">
        <v>104</v>
      </c>
      <c r="H52" s="27">
        <v>1.68</v>
      </c>
      <c r="L52" s="30"/>
      <c r="M52" s="29"/>
      <c r="P52" s="28"/>
    </row>
    <row r="53" spans="3:18" ht="36" customHeight="1" x14ac:dyDescent="0.2">
      <c r="C53" s="64">
        <v>2</v>
      </c>
      <c r="D53" s="13" t="s">
        <v>105</v>
      </c>
      <c r="E53" s="8">
        <f>10460336.79</f>
        <v>10460336.789999999</v>
      </c>
      <c r="F53" s="2">
        <v>2014</v>
      </c>
      <c r="G53" s="19" t="s">
        <v>106</v>
      </c>
      <c r="L53" s="30"/>
      <c r="M53" s="29"/>
      <c r="P53" s="28"/>
      <c r="Q53" s="27">
        <v>10</v>
      </c>
    </row>
    <row r="54" spans="3:18" ht="116.25" customHeight="1" thickBot="1" x14ac:dyDescent="0.25">
      <c r="C54" s="64">
        <v>3</v>
      </c>
      <c r="D54" s="13" t="s">
        <v>107</v>
      </c>
      <c r="E54" s="8">
        <f>3499033</f>
        <v>3499033</v>
      </c>
      <c r="F54" s="2">
        <v>2015</v>
      </c>
      <c r="G54" s="9" t="s">
        <v>108</v>
      </c>
      <c r="L54" s="30"/>
      <c r="M54" s="29">
        <v>0.7</v>
      </c>
      <c r="P54" s="28"/>
      <c r="R54" s="27">
        <v>5.5</v>
      </c>
    </row>
    <row r="55" spans="3:18" ht="99" customHeight="1" x14ac:dyDescent="0.2">
      <c r="C55" s="64">
        <v>4</v>
      </c>
      <c r="D55" s="13" t="s">
        <v>109</v>
      </c>
      <c r="E55" s="8">
        <v>131195000</v>
      </c>
      <c r="F55" s="2">
        <v>2015</v>
      </c>
      <c r="G55" s="65" t="s">
        <v>110</v>
      </c>
      <c r="J55" s="27">
        <v>14.3</v>
      </c>
      <c r="L55" s="30"/>
      <c r="M55" s="29">
        <v>7.24</v>
      </c>
      <c r="N55" s="27">
        <v>2.7</v>
      </c>
      <c r="P55" s="28" t="s">
        <v>111</v>
      </c>
      <c r="Q55" s="27">
        <v>24.8</v>
      </c>
    </row>
    <row r="56" spans="3:18" ht="42.6" customHeight="1" x14ac:dyDescent="0.2">
      <c r="C56" s="64">
        <v>5</v>
      </c>
      <c r="D56" s="13" t="s">
        <v>112</v>
      </c>
      <c r="E56" s="15">
        <v>1252837.72</v>
      </c>
      <c r="F56" s="2">
        <v>2016</v>
      </c>
      <c r="G56" s="9" t="s">
        <v>113</v>
      </c>
      <c r="L56" s="30"/>
      <c r="M56" s="29">
        <v>0.41</v>
      </c>
      <c r="P56" s="28"/>
    </row>
    <row r="57" spans="3:18" ht="27.6" customHeight="1" x14ac:dyDescent="0.2">
      <c r="C57" s="64">
        <v>6</v>
      </c>
      <c r="D57" s="13" t="s">
        <v>114</v>
      </c>
      <c r="E57" s="15">
        <v>2821037.27</v>
      </c>
      <c r="F57" s="2">
        <v>2016</v>
      </c>
      <c r="G57" s="9" t="s">
        <v>115</v>
      </c>
      <c r="I57" s="27">
        <v>7</v>
      </c>
      <c r="L57" s="30"/>
      <c r="M57" s="29"/>
      <c r="P57" s="28"/>
    </row>
    <row r="58" spans="3:18" ht="43.15" customHeight="1" x14ac:dyDescent="0.2">
      <c r="C58" s="64">
        <v>7</v>
      </c>
      <c r="D58" s="13" t="s">
        <v>116</v>
      </c>
      <c r="E58" s="15">
        <v>9670015.4100000001</v>
      </c>
      <c r="F58" s="2">
        <v>2016</v>
      </c>
      <c r="G58" s="19" t="s">
        <v>117</v>
      </c>
      <c r="I58" s="27">
        <v>17.2</v>
      </c>
      <c r="L58" s="30"/>
      <c r="M58" s="29"/>
      <c r="P58" s="28"/>
    </row>
    <row r="59" spans="3:18" ht="45" customHeight="1" x14ac:dyDescent="0.2">
      <c r="C59" s="64">
        <v>8</v>
      </c>
      <c r="D59" s="17" t="s">
        <v>118</v>
      </c>
      <c r="E59" s="15">
        <v>5454371.79</v>
      </c>
      <c r="F59" s="2">
        <v>2016</v>
      </c>
      <c r="G59" s="9" t="s">
        <v>119</v>
      </c>
      <c r="J59" s="27">
        <v>3.74</v>
      </c>
      <c r="L59" s="30"/>
      <c r="M59" s="29"/>
      <c r="N59" s="27">
        <v>0.98</v>
      </c>
      <c r="P59" s="28"/>
    </row>
    <row r="60" spans="3:18" ht="49.15" customHeight="1" x14ac:dyDescent="0.2">
      <c r="C60" s="64">
        <v>9</v>
      </c>
      <c r="D60" s="13" t="s">
        <v>120</v>
      </c>
      <c r="E60" s="16">
        <v>5088311.08</v>
      </c>
      <c r="F60" s="2">
        <v>2016</v>
      </c>
      <c r="G60" s="9" t="s">
        <v>121</v>
      </c>
      <c r="L60" s="30"/>
      <c r="M60" s="29">
        <v>3.2</v>
      </c>
      <c r="P60" s="28"/>
      <c r="R60" s="27">
        <v>1.5</v>
      </c>
    </row>
    <row r="61" spans="3:18" ht="34.15" customHeight="1" x14ac:dyDescent="0.2">
      <c r="C61" s="66">
        <v>10</v>
      </c>
      <c r="D61" s="14" t="s">
        <v>122</v>
      </c>
      <c r="E61" s="15">
        <v>3704838.49</v>
      </c>
      <c r="F61" s="52">
        <v>2017</v>
      </c>
      <c r="G61" s="67" t="s">
        <v>123</v>
      </c>
      <c r="L61" s="30"/>
      <c r="M61" s="29">
        <v>1.6</v>
      </c>
      <c r="P61" s="28"/>
      <c r="R61" s="27">
        <v>1.6</v>
      </c>
    </row>
    <row r="62" spans="3:18" ht="37.9" customHeight="1" x14ac:dyDescent="0.2">
      <c r="C62" s="64">
        <v>11</v>
      </c>
      <c r="D62" s="13" t="s">
        <v>124</v>
      </c>
      <c r="E62" s="15">
        <v>4658483.84</v>
      </c>
      <c r="F62" s="2">
        <v>2017</v>
      </c>
      <c r="G62" s="9" t="s">
        <v>125</v>
      </c>
      <c r="L62" s="30"/>
      <c r="M62" s="29">
        <v>2.37</v>
      </c>
      <c r="P62" s="28"/>
      <c r="R62" s="27">
        <v>1.89</v>
      </c>
    </row>
    <row r="63" spans="3:18" ht="31.9" customHeight="1" thickBot="1" x14ac:dyDescent="0.25">
      <c r="C63" s="64">
        <v>12</v>
      </c>
      <c r="D63" s="13" t="s">
        <v>126</v>
      </c>
      <c r="E63" s="15">
        <v>1125145.1100000001</v>
      </c>
      <c r="F63" s="2">
        <v>2017</v>
      </c>
      <c r="G63" s="19" t="s">
        <v>127</v>
      </c>
      <c r="J63" s="27">
        <v>1.75</v>
      </c>
      <c r="L63" s="30"/>
      <c r="M63" s="29"/>
      <c r="P63" s="28"/>
    </row>
    <row r="64" spans="3:18" ht="114.6" customHeight="1" x14ac:dyDescent="0.2">
      <c r="C64" s="64">
        <v>13</v>
      </c>
      <c r="D64" s="13" t="s">
        <v>128</v>
      </c>
      <c r="E64" s="21">
        <v>18171345.960000001</v>
      </c>
      <c r="F64" s="2">
        <v>2018</v>
      </c>
      <c r="G64" s="9" t="s">
        <v>129</v>
      </c>
      <c r="L64" s="30"/>
      <c r="M64" s="29">
        <v>2.4</v>
      </c>
      <c r="N64" s="27">
        <v>3.0350000000000001</v>
      </c>
      <c r="P64" s="28"/>
      <c r="R64" s="27">
        <v>6</v>
      </c>
    </row>
    <row r="65" spans="3:18" ht="45.6" customHeight="1" x14ac:dyDescent="0.2">
      <c r="C65" s="64">
        <v>14</v>
      </c>
      <c r="D65" s="13" t="s">
        <v>130</v>
      </c>
      <c r="E65" s="15">
        <v>7646635.6699999999</v>
      </c>
      <c r="F65" s="2">
        <v>2018</v>
      </c>
      <c r="G65" s="9" t="s">
        <v>131</v>
      </c>
      <c r="I65" s="27">
        <v>16.577000000000002</v>
      </c>
      <c r="L65" s="30"/>
      <c r="M65" s="29">
        <v>3.46</v>
      </c>
      <c r="P65" s="28"/>
      <c r="R65" s="27">
        <v>11.647</v>
      </c>
    </row>
    <row r="66" spans="3:18" ht="48" customHeight="1" x14ac:dyDescent="0.2">
      <c r="C66" s="64">
        <v>15</v>
      </c>
      <c r="D66" s="13" t="s">
        <v>132</v>
      </c>
      <c r="E66" s="15">
        <v>5413627.3799999999</v>
      </c>
      <c r="F66" s="2">
        <v>2018</v>
      </c>
      <c r="G66" s="9" t="s">
        <v>133</v>
      </c>
      <c r="I66" s="27">
        <v>1.38</v>
      </c>
      <c r="L66" s="30"/>
      <c r="M66" s="29">
        <v>3.8</v>
      </c>
      <c r="P66" s="28"/>
      <c r="R66" s="27">
        <v>5.03</v>
      </c>
    </row>
    <row r="67" spans="3:18" ht="94.15" customHeight="1" x14ac:dyDescent="0.2">
      <c r="C67" s="64">
        <v>16</v>
      </c>
      <c r="D67" s="13" t="s">
        <v>134</v>
      </c>
      <c r="E67" s="15">
        <v>73775798.170000002</v>
      </c>
      <c r="F67" s="2">
        <v>2018</v>
      </c>
      <c r="G67" s="9" t="s">
        <v>135</v>
      </c>
      <c r="I67" s="27">
        <v>1.04</v>
      </c>
      <c r="L67" s="30">
        <v>1</v>
      </c>
      <c r="M67" s="29"/>
      <c r="P67" s="28"/>
    </row>
    <row r="68" spans="3:18" ht="68.45" customHeight="1" x14ac:dyDescent="0.2">
      <c r="C68" s="64">
        <v>17</v>
      </c>
      <c r="D68" s="13" t="s">
        <v>136</v>
      </c>
      <c r="E68" s="22">
        <v>649860.38</v>
      </c>
      <c r="F68" s="2">
        <v>2018</v>
      </c>
      <c r="G68" s="9" t="s">
        <v>137</v>
      </c>
      <c r="L68" s="30"/>
      <c r="M68" s="29"/>
      <c r="N68" s="27">
        <v>0.38</v>
      </c>
      <c r="P68" s="28"/>
      <c r="R68" s="27">
        <v>0.38</v>
      </c>
    </row>
    <row r="69" spans="3:18" ht="45.6" customHeight="1" x14ac:dyDescent="0.2">
      <c r="C69" s="64">
        <v>18</v>
      </c>
      <c r="D69" s="13" t="s">
        <v>138</v>
      </c>
      <c r="E69" s="22">
        <v>1748639.52</v>
      </c>
      <c r="F69" s="2">
        <v>2018</v>
      </c>
      <c r="G69" s="9" t="s">
        <v>139</v>
      </c>
      <c r="L69" s="30"/>
      <c r="M69" s="29">
        <v>1.085</v>
      </c>
      <c r="N69" s="27">
        <v>7.1999999999999995E-2</v>
      </c>
      <c r="P69" s="28"/>
    </row>
    <row r="70" spans="3:18" ht="100.9" customHeight="1" x14ac:dyDescent="0.2">
      <c r="C70" s="64">
        <v>19</v>
      </c>
      <c r="D70" s="13" t="s">
        <v>140</v>
      </c>
      <c r="E70" s="22">
        <v>9471618.3200000003</v>
      </c>
      <c r="F70" s="2">
        <v>2019</v>
      </c>
      <c r="G70" s="9" t="s">
        <v>141</v>
      </c>
      <c r="L70" s="30"/>
      <c r="M70" s="29">
        <v>3.1</v>
      </c>
      <c r="P70" s="28"/>
      <c r="R70" s="27">
        <v>6.4</v>
      </c>
    </row>
    <row r="71" spans="3:18" ht="79.900000000000006" customHeight="1" x14ac:dyDescent="0.2">
      <c r="C71" s="64">
        <v>20</v>
      </c>
      <c r="D71" s="13" t="s">
        <v>142</v>
      </c>
      <c r="E71" s="15">
        <v>7442873.3300000001</v>
      </c>
      <c r="F71" s="2">
        <v>2019</v>
      </c>
      <c r="G71" s="9" t="s">
        <v>143</v>
      </c>
      <c r="H71" s="27">
        <v>0.26500000000000001</v>
      </c>
      <c r="L71" s="30"/>
      <c r="M71" s="29"/>
      <c r="P71" s="28"/>
      <c r="R71" s="27">
        <v>4</v>
      </c>
    </row>
    <row r="72" spans="3:18" ht="21" customHeight="1" x14ac:dyDescent="0.2">
      <c r="C72" s="142">
        <v>21</v>
      </c>
      <c r="D72" s="110" t="s">
        <v>144</v>
      </c>
      <c r="E72" s="130">
        <v>821126.84</v>
      </c>
      <c r="F72" s="114">
        <v>2019</v>
      </c>
      <c r="G72" s="127" t="s">
        <v>145</v>
      </c>
      <c r="H72" s="120"/>
      <c r="I72" s="118"/>
      <c r="J72" s="118"/>
      <c r="K72" s="118"/>
      <c r="L72" s="68"/>
      <c r="M72" s="121">
        <v>1.085</v>
      </c>
      <c r="N72" s="118">
        <v>7.1999999999999995E-2</v>
      </c>
      <c r="O72" s="118"/>
      <c r="P72" s="119"/>
    </row>
    <row r="73" spans="3:18" ht="28.15" customHeight="1" thickBot="1" x14ac:dyDescent="0.25">
      <c r="C73" s="134"/>
      <c r="D73" s="136"/>
      <c r="E73" s="131"/>
      <c r="F73" s="125"/>
      <c r="G73" s="132"/>
      <c r="H73" s="120"/>
      <c r="I73" s="118"/>
      <c r="J73" s="118"/>
      <c r="K73" s="118"/>
      <c r="L73" s="68"/>
      <c r="M73" s="121"/>
      <c r="N73" s="118"/>
      <c r="O73" s="118"/>
      <c r="P73" s="119"/>
    </row>
    <row r="74" spans="3:18" ht="15.75" customHeight="1" x14ac:dyDescent="0.2">
      <c r="C74" s="141">
        <v>22</v>
      </c>
      <c r="D74" s="109" t="s">
        <v>146</v>
      </c>
      <c r="E74" s="128">
        <v>6860043.5800000001</v>
      </c>
      <c r="F74" s="123">
        <v>2021</v>
      </c>
      <c r="G74" s="143" t="s">
        <v>147</v>
      </c>
      <c r="L74" s="30"/>
      <c r="M74" s="29"/>
      <c r="P74" s="28"/>
    </row>
    <row r="75" spans="3:18" ht="87.6" customHeight="1" thickBot="1" x14ac:dyDescent="0.25">
      <c r="C75" s="142"/>
      <c r="D75" s="110"/>
      <c r="E75" s="129"/>
      <c r="F75" s="124"/>
      <c r="G75" s="144"/>
      <c r="J75" s="27">
        <v>0.52400000000000002</v>
      </c>
      <c r="L75" s="30"/>
      <c r="M75" s="29"/>
      <c r="N75" s="27">
        <v>2.8</v>
      </c>
      <c r="P75" s="28"/>
      <c r="R75" s="27">
        <v>2.1280000000000001</v>
      </c>
    </row>
    <row r="76" spans="3:18" ht="24" customHeight="1" thickBot="1" x14ac:dyDescent="0.25">
      <c r="C76" s="43"/>
      <c r="D76" s="44" t="s">
        <v>148</v>
      </c>
      <c r="E76" s="45"/>
      <c r="F76" s="46"/>
      <c r="G76" s="47"/>
      <c r="L76" s="30"/>
      <c r="M76" s="29"/>
      <c r="P76" s="28"/>
    </row>
    <row r="77" spans="3:18" ht="57" x14ac:dyDescent="0.2">
      <c r="C77" s="70">
        <v>1</v>
      </c>
      <c r="D77" s="6" t="s">
        <v>149</v>
      </c>
      <c r="E77" s="3">
        <v>8028111.6600000001</v>
      </c>
      <c r="F77" s="57">
        <v>2017</v>
      </c>
      <c r="G77" s="9" t="s">
        <v>150</v>
      </c>
      <c r="H77" s="27" t="s">
        <v>151</v>
      </c>
      <c r="L77" s="30"/>
      <c r="M77" s="29">
        <v>4.53</v>
      </c>
      <c r="P77" s="28"/>
      <c r="R77" s="27">
        <v>2</v>
      </c>
    </row>
    <row r="78" spans="3:18" ht="127.9" customHeight="1" x14ac:dyDescent="0.2">
      <c r="C78" s="62">
        <v>2</v>
      </c>
      <c r="D78" s="6" t="s">
        <v>152</v>
      </c>
      <c r="E78" s="3" t="s">
        <v>153</v>
      </c>
      <c r="F78" s="57">
        <v>2016</v>
      </c>
      <c r="G78" s="31" t="s">
        <v>154</v>
      </c>
      <c r="J78" s="27">
        <v>30.545000000000002</v>
      </c>
      <c r="L78" s="30"/>
      <c r="M78" s="29">
        <v>1.528</v>
      </c>
      <c r="N78" s="27">
        <v>3.3849999999999998</v>
      </c>
      <c r="P78" s="28" t="s">
        <v>155</v>
      </c>
      <c r="R78" s="27">
        <v>51</v>
      </c>
    </row>
    <row r="79" spans="3:18" ht="72" customHeight="1" x14ac:dyDescent="0.2">
      <c r="C79" s="70">
        <v>3</v>
      </c>
      <c r="D79" s="1" t="s">
        <v>156</v>
      </c>
      <c r="E79" s="3" t="s">
        <v>157</v>
      </c>
      <c r="F79" s="2">
        <v>2016</v>
      </c>
      <c r="G79" s="9" t="s">
        <v>158</v>
      </c>
      <c r="L79" s="30"/>
      <c r="M79" s="29">
        <v>1.4650000000000001</v>
      </c>
      <c r="P79" s="28"/>
      <c r="R79" s="27">
        <v>0.7</v>
      </c>
    </row>
    <row r="80" spans="3:18" ht="51.75" customHeight="1" x14ac:dyDescent="0.2">
      <c r="C80" s="62">
        <v>4</v>
      </c>
      <c r="D80" s="1" t="s">
        <v>159</v>
      </c>
      <c r="E80" s="3" t="s">
        <v>160</v>
      </c>
      <c r="F80" s="2">
        <v>2016</v>
      </c>
      <c r="G80" s="9" t="s">
        <v>161</v>
      </c>
      <c r="L80" s="30"/>
      <c r="M80" s="29">
        <v>3.53</v>
      </c>
      <c r="P80" s="28"/>
      <c r="R80" s="27">
        <v>2.6280000000000001</v>
      </c>
    </row>
    <row r="81" spans="3:18" ht="48" customHeight="1" x14ac:dyDescent="0.2">
      <c r="C81" s="70">
        <v>5</v>
      </c>
      <c r="D81" s="1" t="s">
        <v>162</v>
      </c>
      <c r="E81" s="3">
        <v>3160851.91</v>
      </c>
      <c r="F81" s="2">
        <v>2018</v>
      </c>
      <c r="G81" s="9" t="s">
        <v>163</v>
      </c>
      <c r="H81" s="27">
        <v>0.37</v>
      </c>
      <c r="L81" s="30"/>
      <c r="M81" s="29"/>
      <c r="P81" s="28"/>
      <c r="R81" s="27">
        <v>1</v>
      </c>
    </row>
    <row r="82" spans="3:18" ht="40.15" customHeight="1" x14ac:dyDescent="0.2">
      <c r="C82" s="62">
        <v>6</v>
      </c>
      <c r="D82" s="1" t="s">
        <v>164</v>
      </c>
      <c r="E82" s="3">
        <v>4488715.95</v>
      </c>
      <c r="F82" s="2">
        <v>2018</v>
      </c>
      <c r="G82" s="9" t="s">
        <v>165</v>
      </c>
      <c r="L82" s="30"/>
      <c r="M82" s="29">
        <v>2.5099999999999998</v>
      </c>
      <c r="P82" s="28"/>
      <c r="R82" s="27">
        <v>2</v>
      </c>
    </row>
    <row r="83" spans="3:18" ht="42.75" x14ac:dyDescent="0.2">
      <c r="C83" s="70">
        <v>7</v>
      </c>
      <c r="D83" s="5" t="s">
        <v>166</v>
      </c>
      <c r="E83" s="3">
        <v>74901790</v>
      </c>
      <c r="F83" s="4">
        <v>2011</v>
      </c>
      <c r="G83" s="9" t="s">
        <v>167</v>
      </c>
      <c r="L83" s="30"/>
      <c r="M83" s="29">
        <v>6</v>
      </c>
      <c r="P83" s="28"/>
    </row>
    <row r="84" spans="3:18" ht="46.15" customHeight="1" x14ac:dyDescent="0.2">
      <c r="C84" s="62">
        <v>8</v>
      </c>
      <c r="D84" s="1" t="s">
        <v>168</v>
      </c>
      <c r="E84" s="3">
        <v>14228975.09</v>
      </c>
      <c r="F84" s="2">
        <v>2018</v>
      </c>
      <c r="G84" s="9" t="s">
        <v>169</v>
      </c>
      <c r="L84" s="30"/>
      <c r="M84" s="29">
        <v>12</v>
      </c>
      <c r="P84" s="28"/>
      <c r="R84" s="27">
        <v>6</v>
      </c>
    </row>
    <row r="85" spans="3:18" ht="70.5" customHeight="1" x14ac:dyDescent="0.2">
      <c r="C85" s="70">
        <v>9</v>
      </c>
      <c r="D85" s="5" t="s">
        <v>170</v>
      </c>
      <c r="E85" s="3">
        <v>382661.61</v>
      </c>
      <c r="F85" s="2">
        <v>2019</v>
      </c>
      <c r="G85" s="19" t="s">
        <v>171</v>
      </c>
      <c r="L85" s="30"/>
      <c r="M85" s="29">
        <v>0.25</v>
      </c>
      <c r="P85" s="28"/>
    </row>
    <row r="86" spans="3:18" ht="57" x14ac:dyDescent="0.2">
      <c r="C86" s="62">
        <v>10</v>
      </c>
      <c r="D86" s="5" t="s">
        <v>172</v>
      </c>
      <c r="E86" s="3">
        <v>449839.52</v>
      </c>
      <c r="F86" s="2">
        <v>2019</v>
      </c>
      <c r="G86" s="9" t="s">
        <v>173</v>
      </c>
      <c r="L86" s="30"/>
      <c r="M86" s="29"/>
      <c r="P86" s="28"/>
      <c r="R86" s="27">
        <v>13.49</v>
      </c>
    </row>
    <row r="87" spans="3:18" ht="40.15" customHeight="1" x14ac:dyDescent="0.2">
      <c r="C87" s="70">
        <v>11</v>
      </c>
      <c r="D87" s="1" t="s">
        <v>174</v>
      </c>
      <c r="E87" s="3">
        <v>4407232.4400000004</v>
      </c>
      <c r="F87" s="2">
        <v>2021</v>
      </c>
      <c r="G87" s="9" t="s">
        <v>175</v>
      </c>
      <c r="L87" s="30"/>
      <c r="M87" s="29"/>
      <c r="N87" s="27">
        <v>1.5</v>
      </c>
      <c r="P87" s="28"/>
      <c r="R87" s="27">
        <v>0.4</v>
      </c>
    </row>
    <row r="88" spans="3:18" ht="35.450000000000003" customHeight="1" x14ac:dyDescent="0.2">
      <c r="C88" s="62">
        <v>12</v>
      </c>
      <c r="D88" s="1" t="s">
        <v>176</v>
      </c>
      <c r="E88" s="10">
        <v>51961405.640000001</v>
      </c>
      <c r="F88" s="2">
        <v>2014</v>
      </c>
      <c r="G88" s="71" t="s">
        <v>177</v>
      </c>
      <c r="I88" s="27">
        <v>58.6</v>
      </c>
      <c r="L88" s="30"/>
      <c r="M88" s="29"/>
      <c r="P88" s="28"/>
      <c r="Q88" s="27">
        <v>51.9</v>
      </c>
    </row>
    <row r="89" spans="3:18" ht="52.9" customHeight="1" x14ac:dyDescent="0.2">
      <c r="C89" s="70">
        <v>13</v>
      </c>
      <c r="D89" s="5" t="s">
        <v>178</v>
      </c>
      <c r="E89" s="10">
        <v>21266401</v>
      </c>
      <c r="F89" s="4">
        <v>2021</v>
      </c>
      <c r="G89" s="9" t="s">
        <v>179</v>
      </c>
      <c r="I89" s="27">
        <v>0.99</v>
      </c>
      <c r="L89" s="30"/>
      <c r="M89" s="29">
        <v>5.2350000000000003</v>
      </c>
      <c r="P89" s="28"/>
      <c r="R89" s="27">
        <v>8</v>
      </c>
    </row>
    <row r="90" spans="3:18" ht="20.45" customHeight="1" x14ac:dyDescent="0.2">
      <c r="C90" s="62">
        <v>14</v>
      </c>
      <c r="D90" s="5" t="s">
        <v>180</v>
      </c>
      <c r="E90" s="10">
        <v>59823.33</v>
      </c>
      <c r="F90" s="4">
        <v>2021</v>
      </c>
      <c r="G90" s="9" t="s">
        <v>181</v>
      </c>
      <c r="H90" s="27">
        <v>0.05</v>
      </c>
      <c r="L90" s="30"/>
      <c r="M90" s="29"/>
      <c r="P90" s="28"/>
    </row>
    <row r="91" spans="3:18" ht="27" customHeight="1" x14ac:dyDescent="0.2">
      <c r="C91" s="70">
        <v>15</v>
      </c>
      <c r="D91" s="5" t="s">
        <v>182</v>
      </c>
      <c r="E91" s="10">
        <v>54598.49</v>
      </c>
      <c r="F91" s="4">
        <v>2021</v>
      </c>
      <c r="G91" s="9" t="s">
        <v>183</v>
      </c>
      <c r="H91" s="27">
        <v>0.03</v>
      </c>
      <c r="L91" s="30"/>
      <c r="M91" s="29"/>
      <c r="P91" s="28"/>
    </row>
    <row r="92" spans="3:18" ht="22.15" customHeight="1" x14ac:dyDescent="0.2">
      <c r="C92" s="62">
        <v>16</v>
      </c>
      <c r="D92" s="5" t="s">
        <v>184</v>
      </c>
      <c r="E92" s="10">
        <v>154564.64000000001</v>
      </c>
      <c r="F92" s="4">
        <v>2021</v>
      </c>
      <c r="G92" s="9" t="s">
        <v>185</v>
      </c>
      <c r="H92" s="27">
        <v>0.08</v>
      </c>
      <c r="L92" s="30"/>
      <c r="M92" s="29"/>
      <c r="P92" s="28"/>
    </row>
    <row r="93" spans="3:18" ht="28.5" x14ac:dyDescent="0.2">
      <c r="C93" s="70">
        <v>17</v>
      </c>
      <c r="D93" s="5" t="s">
        <v>186</v>
      </c>
      <c r="E93" s="10">
        <v>157166.07999999999</v>
      </c>
      <c r="F93" s="4">
        <v>2021</v>
      </c>
      <c r="G93" s="9" t="s">
        <v>187</v>
      </c>
      <c r="H93" s="27">
        <v>0.2</v>
      </c>
      <c r="L93" s="30"/>
      <c r="M93" s="29"/>
      <c r="P93" s="28"/>
    </row>
    <row r="94" spans="3:18" ht="37.9" customHeight="1" x14ac:dyDescent="0.2">
      <c r="C94" s="62">
        <v>18</v>
      </c>
      <c r="D94" s="5" t="s">
        <v>188</v>
      </c>
      <c r="E94" s="10">
        <v>1270163.7</v>
      </c>
      <c r="F94" s="4">
        <v>2021</v>
      </c>
      <c r="G94" s="9" t="s">
        <v>189</v>
      </c>
      <c r="I94" s="27">
        <v>0.23</v>
      </c>
      <c r="L94" s="30"/>
      <c r="M94" s="29"/>
      <c r="P94" s="28"/>
    </row>
    <row r="95" spans="3:18" ht="27.6" customHeight="1" x14ac:dyDescent="0.2">
      <c r="C95" s="70">
        <v>19</v>
      </c>
      <c r="D95" s="5" t="s">
        <v>190</v>
      </c>
      <c r="E95" s="10">
        <v>1310712.6499999999</v>
      </c>
      <c r="F95" s="4">
        <v>2021</v>
      </c>
      <c r="G95" s="9" t="s">
        <v>191</v>
      </c>
      <c r="H95" s="27">
        <v>0.6</v>
      </c>
      <c r="L95" s="30"/>
      <c r="M95" s="29"/>
      <c r="P95" s="28"/>
    </row>
    <row r="96" spans="3:18" ht="27.6" customHeight="1" thickBot="1" x14ac:dyDescent="0.25">
      <c r="C96" s="62">
        <v>20</v>
      </c>
      <c r="D96" s="5" t="s">
        <v>192</v>
      </c>
      <c r="E96" s="20">
        <v>74885.600000000006</v>
      </c>
      <c r="F96" s="4">
        <v>2021</v>
      </c>
      <c r="G96" s="9" t="s">
        <v>181</v>
      </c>
      <c r="H96" s="27">
        <v>0.05</v>
      </c>
      <c r="L96" s="30"/>
      <c r="M96" s="29"/>
      <c r="P96" s="28"/>
    </row>
    <row r="97" spans="3:18" ht="23.45" customHeight="1" thickBot="1" x14ac:dyDescent="0.25">
      <c r="C97" s="72"/>
      <c r="D97" s="44" t="s">
        <v>193</v>
      </c>
      <c r="E97" s="73"/>
      <c r="F97" s="44"/>
      <c r="G97" s="74"/>
      <c r="L97" s="30"/>
      <c r="M97" s="29"/>
      <c r="P97" s="28"/>
    </row>
    <row r="98" spans="3:18" ht="42.75" x14ac:dyDescent="0.2">
      <c r="C98" s="70">
        <v>1</v>
      </c>
      <c r="D98" s="6" t="s">
        <v>194</v>
      </c>
      <c r="E98" s="7">
        <v>3883000</v>
      </c>
      <c r="F98" s="2">
        <v>2015</v>
      </c>
      <c r="G98" s="31" t="s">
        <v>195</v>
      </c>
      <c r="L98" s="30"/>
      <c r="M98" s="29">
        <v>0.4</v>
      </c>
      <c r="N98" s="27">
        <v>0.25</v>
      </c>
      <c r="P98" s="28"/>
      <c r="R98" s="27">
        <v>4.5</v>
      </c>
    </row>
    <row r="99" spans="3:18" ht="39" customHeight="1" x14ac:dyDescent="0.2">
      <c r="C99" s="48">
        <v>2</v>
      </c>
      <c r="D99" s="1" t="s">
        <v>196</v>
      </c>
      <c r="E99" s="7">
        <v>3335000</v>
      </c>
      <c r="F99" s="2">
        <v>2015</v>
      </c>
      <c r="G99" s="9" t="s">
        <v>197</v>
      </c>
      <c r="L99" s="30"/>
      <c r="M99" s="29">
        <v>1</v>
      </c>
      <c r="N99" s="27">
        <v>0.24</v>
      </c>
      <c r="P99" s="28"/>
      <c r="R99" s="27">
        <v>2.2999999999999998</v>
      </c>
    </row>
    <row r="100" spans="3:18" ht="99.75" x14ac:dyDescent="0.2">
      <c r="C100" s="70">
        <v>3</v>
      </c>
      <c r="D100" s="1" t="s">
        <v>198</v>
      </c>
      <c r="E100" s="7">
        <v>6240000</v>
      </c>
      <c r="F100" s="2">
        <v>2015</v>
      </c>
      <c r="G100" s="31" t="s">
        <v>199</v>
      </c>
      <c r="L100" s="30"/>
      <c r="M100" s="29">
        <v>4</v>
      </c>
      <c r="P100" s="28"/>
      <c r="R100" s="27">
        <v>3.8</v>
      </c>
    </row>
    <row r="101" spans="3:18" ht="99.6" customHeight="1" x14ac:dyDescent="0.2">
      <c r="C101" s="48">
        <v>4</v>
      </c>
      <c r="D101" s="1" t="s">
        <v>200</v>
      </c>
      <c r="E101" s="7">
        <v>5836000</v>
      </c>
      <c r="F101" s="2">
        <v>2015</v>
      </c>
      <c r="G101" s="31" t="s">
        <v>201</v>
      </c>
      <c r="L101" s="30"/>
      <c r="M101" s="29">
        <v>1.8</v>
      </c>
      <c r="P101" s="28"/>
      <c r="R101" s="27">
        <v>4</v>
      </c>
    </row>
    <row r="102" spans="3:18" ht="71.25" x14ac:dyDescent="0.2">
      <c r="C102" s="70">
        <v>5</v>
      </c>
      <c r="D102" s="1" t="s">
        <v>202</v>
      </c>
      <c r="E102" s="7">
        <v>5825000</v>
      </c>
      <c r="F102" s="2">
        <v>2015</v>
      </c>
      <c r="G102" s="31" t="s">
        <v>203</v>
      </c>
      <c r="I102" s="27">
        <v>2.5</v>
      </c>
      <c r="L102" s="30"/>
      <c r="M102" s="29">
        <v>0.2</v>
      </c>
      <c r="P102" s="28"/>
      <c r="R102" s="27">
        <v>12</v>
      </c>
    </row>
    <row r="103" spans="3:18" ht="29.45" customHeight="1" x14ac:dyDescent="0.2">
      <c r="C103" s="48">
        <v>6</v>
      </c>
      <c r="D103" s="1" t="s">
        <v>204</v>
      </c>
      <c r="E103" s="7">
        <v>13041744</v>
      </c>
      <c r="F103" s="2">
        <v>2015</v>
      </c>
      <c r="G103" s="31" t="s">
        <v>205</v>
      </c>
      <c r="L103" s="30"/>
      <c r="M103" s="29">
        <v>6.4539999999999997</v>
      </c>
      <c r="P103" s="28"/>
      <c r="R103" s="27">
        <v>36.985999999999997</v>
      </c>
    </row>
    <row r="104" spans="3:18" ht="51" customHeight="1" x14ac:dyDescent="0.2">
      <c r="C104" s="70">
        <v>7</v>
      </c>
      <c r="D104" s="1" t="s">
        <v>206</v>
      </c>
      <c r="E104" s="75">
        <v>6640803</v>
      </c>
      <c r="F104" s="2">
        <v>2015</v>
      </c>
      <c r="G104" s="25" t="s">
        <v>207</v>
      </c>
      <c r="L104" s="30"/>
      <c r="M104" s="29">
        <v>2.1</v>
      </c>
      <c r="P104" s="28"/>
      <c r="R104" s="27">
        <v>5</v>
      </c>
    </row>
    <row r="105" spans="3:18" ht="28.9" customHeight="1" x14ac:dyDescent="0.2">
      <c r="C105" s="48">
        <v>8</v>
      </c>
      <c r="D105" s="26" t="s">
        <v>208</v>
      </c>
      <c r="E105" s="76">
        <v>9112525</v>
      </c>
      <c r="F105" s="2">
        <v>2015</v>
      </c>
      <c r="G105" s="77" t="s">
        <v>209</v>
      </c>
      <c r="J105" s="27">
        <v>11.76</v>
      </c>
      <c r="L105" s="30"/>
      <c r="M105" s="29"/>
      <c r="P105" s="28"/>
    </row>
    <row r="106" spans="3:18" ht="28.5" x14ac:dyDescent="0.2">
      <c r="C106" s="70">
        <v>9</v>
      </c>
      <c r="D106" s="5" t="s">
        <v>210</v>
      </c>
      <c r="E106" s="7">
        <v>26386198</v>
      </c>
      <c r="F106" s="2">
        <v>2016</v>
      </c>
      <c r="G106" s="19" t="s">
        <v>211</v>
      </c>
      <c r="L106" s="30">
        <v>1</v>
      </c>
      <c r="M106" s="29"/>
      <c r="P106" s="28"/>
    </row>
    <row r="107" spans="3:18" ht="57" x14ac:dyDescent="0.2">
      <c r="C107" s="48">
        <v>10</v>
      </c>
      <c r="D107" s="5" t="s">
        <v>212</v>
      </c>
      <c r="E107" s="7">
        <v>1695000</v>
      </c>
      <c r="F107" s="2">
        <v>2016</v>
      </c>
      <c r="G107" s="9" t="s">
        <v>213</v>
      </c>
      <c r="H107" s="27">
        <v>1.292</v>
      </c>
      <c r="L107" s="30"/>
      <c r="M107" s="29">
        <v>1.607</v>
      </c>
      <c r="P107" s="28"/>
      <c r="R107" s="27">
        <v>2.2799999999999998</v>
      </c>
    </row>
    <row r="108" spans="3:18" ht="28.5" x14ac:dyDescent="0.2">
      <c r="C108" s="70">
        <v>11</v>
      </c>
      <c r="D108" s="5" t="s">
        <v>214</v>
      </c>
      <c r="E108" s="7">
        <v>10966532</v>
      </c>
      <c r="F108" s="2">
        <v>2017</v>
      </c>
      <c r="G108" s="9" t="s">
        <v>215</v>
      </c>
      <c r="L108" s="30"/>
      <c r="M108" s="29">
        <v>3.3620000000000001</v>
      </c>
      <c r="P108" s="28"/>
      <c r="R108" s="27">
        <v>3.3</v>
      </c>
    </row>
    <row r="109" spans="3:18" ht="38.450000000000003" customHeight="1" x14ac:dyDescent="0.2">
      <c r="C109" s="48">
        <v>12</v>
      </c>
      <c r="D109" s="5" t="s">
        <v>216</v>
      </c>
      <c r="E109" s="7">
        <v>850000</v>
      </c>
      <c r="F109" s="2">
        <v>2019</v>
      </c>
      <c r="G109" s="9" t="s">
        <v>217</v>
      </c>
      <c r="L109" s="30"/>
      <c r="M109" s="29">
        <v>0.8</v>
      </c>
      <c r="P109" s="28"/>
    </row>
    <row r="110" spans="3:18" ht="42.75" x14ac:dyDescent="0.2">
      <c r="C110" s="70">
        <v>13</v>
      </c>
      <c r="D110" s="5" t="s">
        <v>218</v>
      </c>
      <c r="E110" s="7">
        <v>450000</v>
      </c>
      <c r="F110" s="2">
        <v>2019</v>
      </c>
      <c r="G110" s="25" t="s">
        <v>219</v>
      </c>
      <c r="L110" s="30"/>
      <c r="M110" s="29">
        <v>0.2</v>
      </c>
      <c r="P110" s="28"/>
      <c r="R110" s="27">
        <v>0.2</v>
      </c>
    </row>
    <row r="111" spans="3:18" ht="36" customHeight="1" x14ac:dyDescent="0.2">
      <c r="C111" s="48">
        <v>14</v>
      </c>
      <c r="D111" s="5" t="s">
        <v>220</v>
      </c>
      <c r="E111" s="7">
        <v>3000000</v>
      </c>
      <c r="F111" s="78">
        <v>2019</v>
      </c>
      <c r="G111" s="49" t="s">
        <v>221</v>
      </c>
      <c r="J111" s="27">
        <v>2.4</v>
      </c>
      <c r="L111" s="30"/>
      <c r="M111" s="29"/>
      <c r="P111" s="28"/>
    </row>
    <row r="112" spans="3:18" ht="26.45" customHeight="1" x14ac:dyDescent="0.2">
      <c r="C112" s="70">
        <v>15</v>
      </c>
      <c r="D112" s="5" t="s">
        <v>222</v>
      </c>
      <c r="E112" s="7">
        <v>536000</v>
      </c>
      <c r="F112" s="2">
        <v>2020</v>
      </c>
      <c r="G112" s="31" t="s">
        <v>223</v>
      </c>
      <c r="H112" s="27">
        <v>0.38400000000000001</v>
      </c>
      <c r="L112" s="30"/>
      <c r="M112" s="29"/>
      <c r="P112" s="28"/>
    </row>
    <row r="113" spans="2:18" ht="36.6" customHeight="1" x14ac:dyDescent="0.2">
      <c r="C113" s="48">
        <v>16</v>
      </c>
      <c r="D113" s="5" t="s">
        <v>224</v>
      </c>
      <c r="E113" s="7">
        <v>536000</v>
      </c>
      <c r="F113" s="2">
        <v>2020</v>
      </c>
      <c r="G113" s="9" t="s">
        <v>225</v>
      </c>
      <c r="L113" s="30"/>
      <c r="M113" s="29">
        <v>0.15</v>
      </c>
      <c r="P113" s="28"/>
      <c r="R113" s="27">
        <v>0.3</v>
      </c>
    </row>
    <row r="114" spans="2:18" ht="28.5" x14ac:dyDescent="0.2">
      <c r="C114" s="70">
        <v>17</v>
      </c>
      <c r="D114" s="5" t="s">
        <v>226</v>
      </c>
      <c r="E114" s="7">
        <v>5783051</v>
      </c>
      <c r="F114" s="2">
        <v>2021</v>
      </c>
      <c r="G114" s="19" t="s">
        <v>227</v>
      </c>
      <c r="L114" s="30"/>
      <c r="M114" s="29"/>
      <c r="P114" s="28"/>
      <c r="Q114" s="27">
        <v>16.600000000000001</v>
      </c>
    </row>
    <row r="115" spans="2:18" ht="25.15" customHeight="1" x14ac:dyDescent="0.2">
      <c r="C115" s="48">
        <v>18</v>
      </c>
      <c r="D115" s="5" t="s">
        <v>228</v>
      </c>
      <c r="E115" s="7">
        <v>12550859</v>
      </c>
      <c r="F115" s="2">
        <v>2021</v>
      </c>
      <c r="G115" s="25" t="s">
        <v>229</v>
      </c>
      <c r="L115" s="30">
        <v>1</v>
      </c>
      <c r="M115" s="29"/>
      <c r="P115" s="28"/>
    </row>
    <row r="116" spans="2:18" ht="25.9" customHeight="1" thickBot="1" x14ac:dyDescent="0.25">
      <c r="C116" s="70">
        <v>19</v>
      </c>
      <c r="D116" s="12" t="s">
        <v>230</v>
      </c>
      <c r="E116" s="7">
        <v>2180999</v>
      </c>
      <c r="F116" s="2">
        <v>2021</v>
      </c>
      <c r="G116" s="25" t="s">
        <v>229</v>
      </c>
      <c r="L116" s="30">
        <v>1</v>
      </c>
      <c r="M116" s="29"/>
      <c r="P116" s="28"/>
    </row>
    <row r="117" spans="2:18" ht="33.6" customHeight="1" thickBot="1" x14ac:dyDescent="0.25">
      <c r="C117" s="43"/>
      <c r="D117" s="44" t="s">
        <v>231</v>
      </c>
      <c r="E117" s="45"/>
      <c r="F117" s="46"/>
      <c r="G117" s="47"/>
      <c r="L117" s="30"/>
      <c r="M117" s="29"/>
      <c r="P117" s="28"/>
    </row>
    <row r="118" spans="2:18" ht="28.5" x14ac:dyDescent="0.2">
      <c r="B118" s="79"/>
      <c r="C118" s="48">
        <v>1</v>
      </c>
      <c r="D118" s="5" t="s">
        <v>232</v>
      </c>
      <c r="E118" s="3">
        <v>8367310</v>
      </c>
      <c r="F118" s="2">
        <v>2015</v>
      </c>
      <c r="G118" s="19" t="s">
        <v>233</v>
      </c>
      <c r="L118" s="30"/>
      <c r="M118" s="29"/>
      <c r="P118" s="28"/>
      <c r="R118" s="27">
        <v>6.5</v>
      </c>
    </row>
    <row r="119" spans="2:18" ht="35.450000000000003" customHeight="1" x14ac:dyDescent="0.2">
      <c r="C119" s="80">
        <v>2</v>
      </c>
      <c r="D119" s="81" t="s">
        <v>234</v>
      </c>
      <c r="E119" s="82">
        <v>5329114</v>
      </c>
      <c r="F119" s="83">
        <v>2016</v>
      </c>
      <c r="G119" s="9" t="s">
        <v>235</v>
      </c>
      <c r="L119" s="30"/>
      <c r="M119" s="29">
        <v>0.98</v>
      </c>
      <c r="P119" s="28"/>
      <c r="R119" s="27">
        <v>7.78</v>
      </c>
    </row>
    <row r="120" spans="2:18" ht="28.5" x14ac:dyDescent="0.2">
      <c r="C120" s="48">
        <v>3</v>
      </c>
      <c r="D120" s="5" t="s">
        <v>236</v>
      </c>
      <c r="E120" s="3">
        <v>6929315</v>
      </c>
      <c r="F120" s="2">
        <v>2017</v>
      </c>
      <c r="G120" s="9" t="s">
        <v>237</v>
      </c>
      <c r="L120" s="30"/>
      <c r="M120" s="29">
        <v>3.085</v>
      </c>
      <c r="P120" s="28"/>
      <c r="R120" s="27">
        <v>3085</v>
      </c>
    </row>
    <row r="121" spans="2:18" ht="64.900000000000006" customHeight="1" x14ac:dyDescent="0.2">
      <c r="C121" s="48">
        <v>4</v>
      </c>
      <c r="D121" s="1" t="s">
        <v>238</v>
      </c>
      <c r="E121" s="3">
        <v>2654318</v>
      </c>
      <c r="F121" s="2">
        <v>2018</v>
      </c>
      <c r="G121" s="9" t="s">
        <v>239</v>
      </c>
      <c r="L121" s="30"/>
      <c r="M121" s="29">
        <v>0.45</v>
      </c>
      <c r="P121" s="28"/>
    </row>
    <row r="122" spans="2:18" ht="37.15" customHeight="1" x14ac:dyDescent="0.2">
      <c r="C122" s="48">
        <v>5</v>
      </c>
      <c r="D122" s="84" t="s">
        <v>240</v>
      </c>
      <c r="E122" s="10">
        <v>38323000</v>
      </c>
      <c r="F122" s="2">
        <v>2019</v>
      </c>
      <c r="G122" s="9" t="s">
        <v>241</v>
      </c>
      <c r="L122" s="30">
        <v>1</v>
      </c>
      <c r="M122" s="29"/>
      <c r="P122" s="28"/>
    </row>
    <row r="123" spans="2:18" ht="49.15" customHeight="1" x14ac:dyDescent="0.2">
      <c r="C123" s="48">
        <v>6</v>
      </c>
      <c r="D123" s="1" t="s">
        <v>242</v>
      </c>
      <c r="E123" s="10">
        <v>17220432.350000001</v>
      </c>
      <c r="F123" s="2">
        <v>2019</v>
      </c>
      <c r="G123" s="9" t="s">
        <v>243</v>
      </c>
      <c r="L123" s="30"/>
      <c r="M123" s="29">
        <v>3.98</v>
      </c>
      <c r="P123" s="28"/>
      <c r="R123" s="27">
        <v>6.81</v>
      </c>
    </row>
    <row r="124" spans="2:18" ht="108.6" customHeight="1" x14ac:dyDescent="0.2">
      <c r="C124" s="48">
        <v>7</v>
      </c>
      <c r="D124" s="1" t="s">
        <v>244</v>
      </c>
      <c r="E124" s="10">
        <v>443047</v>
      </c>
      <c r="F124" s="2">
        <v>2019</v>
      </c>
      <c r="G124" s="9" t="s">
        <v>245</v>
      </c>
      <c r="I124" s="27">
        <v>0.47</v>
      </c>
      <c r="L124" s="30"/>
      <c r="M124" s="29"/>
      <c r="P124" s="28"/>
    </row>
    <row r="125" spans="2:18" ht="36.6" customHeight="1" x14ac:dyDescent="0.2">
      <c r="C125" s="48">
        <v>8</v>
      </c>
      <c r="D125" s="1" t="s">
        <v>246</v>
      </c>
      <c r="E125" s="10">
        <v>600000</v>
      </c>
      <c r="F125" s="2">
        <v>2019</v>
      </c>
      <c r="G125" s="19" t="s">
        <v>247</v>
      </c>
      <c r="L125" s="30"/>
      <c r="M125" s="29">
        <v>0.5</v>
      </c>
      <c r="P125" s="28"/>
    </row>
    <row r="126" spans="2:18" ht="61.15" customHeight="1" x14ac:dyDescent="0.2">
      <c r="C126" s="48">
        <v>9</v>
      </c>
      <c r="D126" s="1" t="s">
        <v>248</v>
      </c>
      <c r="E126" s="10">
        <v>1098296</v>
      </c>
      <c r="F126" s="2">
        <v>2019</v>
      </c>
      <c r="G126" s="9" t="s">
        <v>249</v>
      </c>
      <c r="H126" s="27">
        <v>0.98</v>
      </c>
      <c r="L126" s="30"/>
      <c r="M126" s="29"/>
      <c r="P126" s="28"/>
    </row>
    <row r="127" spans="2:18" ht="41.45" customHeight="1" x14ac:dyDescent="0.2">
      <c r="C127" s="48">
        <v>10</v>
      </c>
      <c r="D127" s="1" t="s">
        <v>250</v>
      </c>
      <c r="E127" s="10">
        <v>9392903</v>
      </c>
      <c r="F127" s="2">
        <v>2019</v>
      </c>
      <c r="G127" s="9" t="s">
        <v>251</v>
      </c>
      <c r="L127" s="30"/>
      <c r="M127" s="29">
        <v>6.55</v>
      </c>
      <c r="P127" s="28"/>
      <c r="R127" s="27">
        <v>2.5</v>
      </c>
    </row>
    <row r="128" spans="2:18" ht="49.15" customHeight="1" x14ac:dyDescent="0.2">
      <c r="C128" s="48">
        <v>11</v>
      </c>
      <c r="D128" s="84" t="s">
        <v>252</v>
      </c>
      <c r="E128" s="10">
        <v>1143516.28</v>
      </c>
      <c r="F128" s="2">
        <v>2019</v>
      </c>
      <c r="G128" s="85" t="s">
        <v>253</v>
      </c>
      <c r="I128" s="27">
        <v>5.5E-2</v>
      </c>
      <c r="L128" s="30"/>
      <c r="M128" s="29"/>
      <c r="P128" s="28"/>
    </row>
    <row r="129" spans="3:18" ht="99.6" customHeight="1" x14ac:dyDescent="0.2">
      <c r="C129" s="48">
        <v>12</v>
      </c>
      <c r="D129" s="1" t="s">
        <v>254</v>
      </c>
      <c r="E129" s="10">
        <v>4023766</v>
      </c>
      <c r="F129" s="2">
        <v>2019</v>
      </c>
      <c r="G129" s="9" t="s">
        <v>255</v>
      </c>
      <c r="H129" s="27">
        <v>0.28000000000000003</v>
      </c>
      <c r="I129" s="27">
        <v>0.77</v>
      </c>
      <c r="L129" s="30"/>
      <c r="M129" s="29"/>
      <c r="P129" s="28"/>
      <c r="R129" s="27">
        <v>5</v>
      </c>
    </row>
    <row r="130" spans="3:18" ht="30" customHeight="1" x14ac:dyDescent="0.2">
      <c r="C130" s="48">
        <v>13</v>
      </c>
      <c r="D130" s="1" t="s">
        <v>256</v>
      </c>
      <c r="E130" s="10">
        <v>484611.19</v>
      </c>
      <c r="F130" s="2">
        <v>2019</v>
      </c>
      <c r="G130" s="19" t="s">
        <v>257</v>
      </c>
      <c r="H130" s="27">
        <v>0.2</v>
      </c>
      <c r="L130" s="30"/>
      <c r="M130" s="29"/>
      <c r="P130" s="28"/>
    </row>
    <row r="131" spans="3:18" ht="30" customHeight="1" x14ac:dyDescent="0.2">
      <c r="C131" s="48">
        <v>14</v>
      </c>
      <c r="D131" s="84" t="s">
        <v>258</v>
      </c>
      <c r="E131" s="10">
        <v>936661.68</v>
      </c>
      <c r="F131" s="2">
        <v>2019</v>
      </c>
      <c r="G131" s="86" t="s">
        <v>259</v>
      </c>
      <c r="H131" s="27">
        <v>0.8</v>
      </c>
      <c r="L131" s="30"/>
      <c r="M131" s="29"/>
      <c r="P131" s="28"/>
    </row>
    <row r="132" spans="3:18" ht="39.6" customHeight="1" x14ac:dyDescent="0.2">
      <c r="C132" s="48">
        <v>15</v>
      </c>
      <c r="D132" s="84" t="s">
        <v>260</v>
      </c>
      <c r="E132" s="10">
        <v>600000</v>
      </c>
      <c r="F132" s="2">
        <v>2019</v>
      </c>
      <c r="G132" s="85" t="s">
        <v>261</v>
      </c>
      <c r="H132" s="27">
        <v>0.2</v>
      </c>
      <c r="L132" s="30"/>
      <c r="M132" s="29"/>
      <c r="P132" s="28"/>
    </row>
    <row r="133" spans="3:18" ht="57" x14ac:dyDescent="0.2">
      <c r="C133" s="48">
        <v>16</v>
      </c>
      <c r="D133" s="1" t="s">
        <v>262</v>
      </c>
      <c r="E133" s="10">
        <v>2093770.35</v>
      </c>
      <c r="F133" s="2">
        <v>2019</v>
      </c>
      <c r="G133" s="9" t="s">
        <v>263</v>
      </c>
      <c r="H133" s="27">
        <v>1.4950000000000001</v>
      </c>
      <c r="L133" s="30"/>
      <c r="M133" s="29">
        <v>1.1000000000000001</v>
      </c>
      <c r="P133" s="28"/>
    </row>
    <row r="134" spans="3:18" ht="28.9" customHeight="1" x14ac:dyDescent="0.2">
      <c r="C134" s="48">
        <v>17</v>
      </c>
      <c r="D134" s="1" t="s">
        <v>264</v>
      </c>
      <c r="E134" s="10">
        <v>7379841</v>
      </c>
      <c r="F134" s="2">
        <v>2019</v>
      </c>
      <c r="G134" s="9" t="s">
        <v>265</v>
      </c>
      <c r="L134" s="30"/>
      <c r="M134" s="29"/>
      <c r="P134" s="28"/>
      <c r="Q134" s="27">
        <v>0.92</v>
      </c>
    </row>
    <row r="135" spans="3:18" ht="28.5" x14ac:dyDescent="0.2">
      <c r="C135" s="48">
        <v>18</v>
      </c>
      <c r="D135" s="1" t="s">
        <v>266</v>
      </c>
      <c r="E135" s="10">
        <v>2380000</v>
      </c>
      <c r="F135" s="2">
        <v>2020</v>
      </c>
      <c r="G135" s="9" t="s">
        <v>267</v>
      </c>
      <c r="I135" s="27">
        <v>0.06</v>
      </c>
      <c r="L135" s="30"/>
      <c r="M135" s="29">
        <v>0.12</v>
      </c>
      <c r="P135" s="28"/>
    </row>
    <row r="136" spans="3:18" ht="42.75" x14ac:dyDescent="0.2">
      <c r="C136" s="48">
        <v>19</v>
      </c>
      <c r="D136" s="1" t="s">
        <v>268</v>
      </c>
      <c r="E136" s="10">
        <v>89000</v>
      </c>
      <c r="F136" s="2">
        <v>2020</v>
      </c>
      <c r="G136" s="9" t="s">
        <v>269</v>
      </c>
      <c r="I136" s="27">
        <v>0.05</v>
      </c>
      <c r="L136" s="30"/>
      <c r="M136" s="29"/>
      <c r="P136" s="28"/>
    </row>
    <row r="137" spans="3:18" ht="28.5" x14ac:dyDescent="0.2">
      <c r="C137" s="48">
        <v>20</v>
      </c>
      <c r="D137" s="1" t="s">
        <v>270</v>
      </c>
      <c r="E137" s="10">
        <v>1790000</v>
      </c>
      <c r="F137" s="2">
        <v>2020</v>
      </c>
      <c r="G137" s="9" t="s">
        <v>271</v>
      </c>
      <c r="I137" s="27">
        <v>0.03</v>
      </c>
      <c r="L137" s="30"/>
      <c r="M137" s="29">
        <v>0.1</v>
      </c>
      <c r="P137" s="28"/>
    </row>
    <row r="138" spans="3:18" ht="28.5" x14ac:dyDescent="0.2">
      <c r="C138" s="48">
        <v>21</v>
      </c>
      <c r="D138" s="1" t="s">
        <v>272</v>
      </c>
      <c r="E138" s="10">
        <v>8330000</v>
      </c>
      <c r="F138" s="2">
        <v>2020</v>
      </c>
      <c r="G138" s="9" t="s">
        <v>273</v>
      </c>
      <c r="L138" s="30"/>
      <c r="M138" s="29"/>
      <c r="P138" s="28"/>
    </row>
    <row r="139" spans="3:18" ht="28.5" x14ac:dyDescent="0.2">
      <c r="C139" s="48">
        <v>22</v>
      </c>
      <c r="D139" s="1" t="s">
        <v>274</v>
      </c>
      <c r="E139" s="10">
        <f>1175000+551823</f>
        <v>1726823</v>
      </c>
      <c r="F139" s="2">
        <v>2020</v>
      </c>
      <c r="G139" s="19" t="s">
        <v>275</v>
      </c>
      <c r="H139" s="27">
        <v>3.5</v>
      </c>
      <c r="L139" s="30"/>
      <c r="M139" s="29"/>
      <c r="P139" s="28"/>
    </row>
    <row r="140" spans="3:18" ht="42.75" x14ac:dyDescent="0.2">
      <c r="C140" s="48">
        <v>23</v>
      </c>
      <c r="D140" s="1" t="s">
        <v>276</v>
      </c>
      <c r="E140" s="10">
        <v>11441642.189999999</v>
      </c>
      <c r="F140" s="2">
        <v>2021</v>
      </c>
      <c r="G140" s="9" t="s">
        <v>277</v>
      </c>
      <c r="H140" s="27">
        <v>10.6</v>
      </c>
      <c r="I140" s="27">
        <v>6.72</v>
      </c>
      <c r="L140" s="30"/>
      <c r="M140" s="29"/>
      <c r="P140" s="28"/>
    </row>
    <row r="141" spans="3:18" ht="41.45" customHeight="1" thickBot="1" x14ac:dyDescent="0.25">
      <c r="C141" s="48">
        <v>24</v>
      </c>
      <c r="D141" s="1" t="s">
        <v>278</v>
      </c>
      <c r="E141" s="10">
        <v>880382.19</v>
      </c>
      <c r="F141" s="2">
        <v>2021</v>
      </c>
      <c r="G141" s="9" t="s">
        <v>279</v>
      </c>
      <c r="H141" s="27">
        <v>0.05</v>
      </c>
      <c r="L141" s="30"/>
      <c r="M141" s="29"/>
      <c r="P141" s="28"/>
    </row>
    <row r="142" spans="3:18" ht="15.75" thickBot="1" x14ac:dyDescent="0.25">
      <c r="C142" s="43"/>
      <c r="D142" s="44" t="s">
        <v>280</v>
      </c>
      <c r="E142" s="45"/>
      <c r="F142" s="46"/>
      <c r="G142" s="47"/>
      <c r="L142" s="30"/>
      <c r="M142" s="29"/>
      <c r="P142" s="28"/>
    </row>
    <row r="143" spans="3:18" ht="28.5" x14ac:dyDescent="0.2">
      <c r="C143" s="70">
        <v>1</v>
      </c>
      <c r="D143" s="23" t="s">
        <v>281</v>
      </c>
      <c r="E143" s="63">
        <v>6866806.4500000002</v>
      </c>
      <c r="F143" s="69">
        <v>2015</v>
      </c>
      <c r="G143" s="31" t="s">
        <v>282</v>
      </c>
      <c r="I143" s="27">
        <v>0.9</v>
      </c>
      <c r="L143" s="30"/>
      <c r="M143" s="29">
        <v>1.9</v>
      </c>
      <c r="P143" s="28"/>
    </row>
    <row r="144" spans="3:18" ht="28.5" x14ac:dyDescent="0.2">
      <c r="C144" s="48">
        <v>2</v>
      </c>
      <c r="D144" s="5" t="s">
        <v>283</v>
      </c>
      <c r="E144" s="10">
        <v>12055668</v>
      </c>
      <c r="F144" s="2">
        <v>2015</v>
      </c>
      <c r="G144" s="19" t="s">
        <v>284</v>
      </c>
      <c r="L144" s="30">
        <v>1</v>
      </c>
      <c r="M144" s="29"/>
      <c r="P144" s="28"/>
    </row>
    <row r="145" spans="3:18" ht="28.5" x14ac:dyDescent="0.2">
      <c r="C145" s="70">
        <v>3</v>
      </c>
      <c r="D145" s="5" t="s">
        <v>285</v>
      </c>
      <c r="E145" s="10">
        <v>14210278.449999999</v>
      </c>
      <c r="F145" s="4">
        <v>2015</v>
      </c>
      <c r="G145" s="9" t="s">
        <v>286</v>
      </c>
      <c r="L145" s="30"/>
      <c r="M145" s="29"/>
      <c r="N145" s="27">
        <v>3.92</v>
      </c>
      <c r="P145" s="28"/>
      <c r="Q145" s="27">
        <v>4.5</v>
      </c>
    </row>
    <row r="146" spans="3:18" ht="22.15" customHeight="1" x14ac:dyDescent="0.2">
      <c r="C146" s="48">
        <v>4</v>
      </c>
      <c r="D146" s="5" t="s">
        <v>287</v>
      </c>
      <c r="E146" s="3">
        <v>4597519.6900000004</v>
      </c>
      <c r="F146" s="2">
        <v>2015</v>
      </c>
      <c r="G146" s="19" t="s">
        <v>288</v>
      </c>
      <c r="L146" s="30"/>
      <c r="M146" s="29"/>
      <c r="P146" s="28"/>
      <c r="Q146" s="27">
        <v>49.875</v>
      </c>
    </row>
    <row r="147" spans="3:18" ht="25.15" customHeight="1" x14ac:dyDescent="0.2">
      <c r="C147" s="70">
        <v>5</v>
      </c>
      <c r="D147" s="5" t="s">
        <v>289</v>
      </c>
      <c r="E147" s="3">
        <v>3917204.37</v>
      </c>
      <c r="F147" s="2">
        <v>2015</v>
      </c>
      <c r="G147" s="19" t="s">
        <v>290</v>
      </c>
      <c r="L147" s="30"/>
      <c r="M147" s="29">
        <v>1.5</v>
      </c>
      <c r="P147" s="28"/>
    </row>
    <row r="148" spans="3:18" ht="30" customHeight="1" x14ac:dyDescent="0.2">
      <c r="C148" s="48">
        <v>6</v>
      </c>
      <c r="D148" s="5" t="s">
        <v>291</v>
      </c>
      <c r="E148" s="3">
        <v>9538828.1699999999</v>
      </c>
      <c r="F148" s="2">
        <v>2015</v>
      </c>
      <c r="G148" s="19" t="s">
        <v>292</v>
      </c>
      <c r="L148" s="30">
        <v>1</v>
      </c>
      <c r="M148" s="29"/>
      <c r="P148" s="28"/>
    </row>
    <row r="149" spans="3:18" ht="42.75" x14ac:dyDescent="0.2">
      <c r="C149" s="48">
        <v>7</v>
      </c>
      <c r="D149" s="5" t="s">
        <v>293</v>
      </c>
      <c r="E149" s="10">
        <v>2548442.33</v>
      </c>
      <c r="F149" s="2">
        <v>2015</v>
      </c>
      <c r="G149" s="9" t="s">
        <v>294</v>
      </c>
      <c r="L149" s="30"/>
      <c r="M149" s="29">
        <v>1.7</v>
      </c>
      <c r="P149" s="28"/>
      <c r="R149" s="27">
        <v>2.2000000000000002</v>
      </c>
    </row>
    <row r="150" spans="3:18" ht="46.9" customHeight="1" x14ac:dyDescent="0.2">
      <c r="C150" s="70">
        <v>8</v>
      </c>
      <c r="D150" s="5" t="s">
        <v>295</v>
      </c>
      <c r="E150" s="3">
        <v>5809953.5700000003</v>
      </c>
      <c r="F150" s="2">
        <v>2016</v>
      </c>
      <c r="G150" s="9" t="s">
        <v>296</v>
      </c>
      <c r="L150" s="30">
        <v>1</v>
      </c>
      <c r="M150" s="29">
        <v>0.61</v>
      </c>
      <c r="P150" s="28"/>
    </row>
    <row r="151" spans="3:18" ht="37.9" customHeight="1" x14ac:dyDescent="0.2">
      <c r="C151" s="48">
        <v>9</v>
      </c>
      <c r="D151" s="5" t="s">
        <v>297</v>
      </c>
      <c r="E151" s="10">
        <v>2895659</v>
      </c>
      <c r="F151" s="2">
        <v>2016</v>
      </c>
      <c r="G151" s="19" t="s">
        <v>298</v>
      </c>
      <c r="L151" s="30"/>
      <c r="M151" s="29">
        <v>0.46500000000000002</v>
      </c>
      <c r="P151" s="28"/>
    </row>
    <row r="152" spans="3:18" ht="45.6" customHeight="1" x14ac:dyDescent="0.2">
      <c r="C152" s="48">
        <v>10</v>
      </c>
      <c r="D152" s="5" t="s">
        <v>299</v>
      </c>
      <c r="E152" s="3">
        <v>8949107.6999999993</v>
      </c>
      <c r="F152" s="2">
        <v>2016</v>
      </c>
      <c r="G152" s="9" t="s">
        <v>300</v>
      </c>
      <c r="L152" s="30"/>
      <c r="M152" s="29">
        <v>1.1000000000000001</v>
      </c>
      <c r="N152" s="27">
        <v>6.8</v>
      </c>
      <c r="P152" s="28"/>
      <c r="R152" s="27">
        <v>5</v>
      </c>
    </row>
    <row r="153" spans="3:18" ht="42.75" x14ac:dyDescent="0.2">
      <c r="C153" s="70">
        <v>11</v>
      </c>
      <c r="D153" s="5" t="s">
        <v>301</v>
      </c>
      <c r="E153" s="10">
        <v>50810365.649999999</v>
      </c>
      <c r="F153" s="2">
        <v>2016</v>
      </c>
      <c r="G153" s="9" t="s">
        <v>302</v>
      </c>
      <c r="L153" s="30"/>
      <c r="M153" s="29"/>
      <c r="P153" s="28"/>
      <c r="R153" s="27">
        <v>13.62</v>
      </c>
    </row>
    <row r="154" spans="3:18" ht="71.25" x14ac:dyDescent="0.2">
      <c r="C154" s="48">
        <v>12</v>
      </c>
      <c r="D154" s="5" t="s">
        <v>303</v>
      </c>
      <c r="E154" s="3">
        <v>19420647.66</v>
      </c>
      <c r="F154" s="2">
        <v>2017</v>
      </c>
      <c r="G154" s="25" t="s">
        <v>304</v>
      </c>
      <c r="L154" s="30"/>
      <c r="M154" s="29">
        <v>0.91</v>
      </c>
      <c r="N154" s="27">
        <v>6.72</v>
      </c>
      <c r="P154" s="28"/>
      <c r="R154" s="27">
        <v>9.61</v>
      </c>
    </row>
    <row r="155" spans="3:18" ht="28.5" x14ac:dyDescent="0.2">
      <c r="C155" s="48">
        <v>13</v>
      </c>
      <c r="D155" s="5" t="s">
        <v>305</v>
      </c>
      <c r="E155" s="10">
        <v>2895659</v>
      </c>
      <c r="F155" s="2">
        <v>2018</v>
      </c>
      <c r="G155" s="19" t="s">
        <v>306</v>
      </c>
      <c r="L155" s="30"/>
      <c r="M155" s="29">
        <v>0.46500000000000002</v>
      </c>
      <c r="P155" s="28"/>
    </row>
    <row r="156" spans="3:18" ht="28.5" x14ac:dyDescent="0.2">
      <c r="C156" s="70">
        <v>14</v>
      </c>
      <c r="D156" s="5" t="s">
        <v>307</v>
      </c>
      <c r="E156" s="10">
        <v>758427.26</v>
      </c>
      <c r="F156" s="2">
        <v>2018</v>
      </c>
      <c r="G156" s="9" t="s">
        <v>308</v>
      </c>
      <c r="L156" s="30"/>
      <c r="M156" s="29"/>
      <c r="N156" s="27">
        <v>2.282</v>
      </c>
      <c r="P156" s="28"/>
      <c r="R156" s="27">
        <v>2.5</v>
      </c>
    </row>
    <row r="157" spans="3:18" ht="71.25" x14ac:dyDescent="0.2">
      <c r="C157" s="48">
        <v>15</v>
      </c>
      <c r="D157" s="5" t="s">
        <v>309</v>
      </c>
      <c r="E157" s="10">
        <v>15314055.82</v>
      </c>
      <c r="F157" s="2">
        <v>2019</v>
      </c>
      <c r="G157" s="9" t="s">
        <v>310</v>
      </c>
      <c r="L157" s="30">
        <v>2</v>
      </c>
      <c r="M157" s="29">
        <v>0.7</v>
      </c>
      <c r="N157" s="27">
        <v>2.1</v>
      </c>
      <c r="P157" s="28"/>
      <c r="R157" s="27">
        <v>19</v>
      </c>
    </row>
    <row r="158" spans="3:18" ht="33" customHeight="1" x14ac:dyDescent="0.2">
      <c r="C158" s="48">
        <v>16</v>
      </c>
      <c r="D158" s="5" t="s">
        <v>311</v>
      </c>
      <c r="E158" s="10">
        <v>742419.38</v>
      </c>
      <c r="F158" s="2">
        <v>2019</v>
      </c>
      <c r="G158" s="9" t="s">
        <v>312</v>
      </c>
      <c r="L158" s="30"/>
      <c r="M158" s="29">
        <v>0.15</v>
      </c>
      <c r="P158" s="28"/>
      <c r="R158" s="27">
        <v>1</v>
      </c>
    </row>
    <row r="159" spans="3:18" ht="30" customHeight="1" x14ac:dyDescent="0.2">
      <c r="C159" s="70">
        <v>17</v>
      </c>
      <c r="D159" s="5" t="s">
        <v>313</v>
      </c>
      <c r="E159" s="3">
        <v>1411249.35</v>
      </c>
      <c r="F159" s="2">
        <v>2020</v>
      </c>
      <c r="G159" s="19"/>
      <c r="L159" s="30"/>
      <c r="M159" s="29"/>
      <c r="P159" s="28"/>
    </row>
    <row r="160" spans="3:18" ht="42.75" x14ac:dyDescent="0.2">
      <c r="C160" s="48">
        <v>18</v>
      </c>
      <c r="D160" s="5" t="s">
        <v>314</v>
      </c>
      <c r="E160" s="10">
        <v>4866267.49</v>
      </c>
      <c r="F160" s="2">
        <v>2021</v>
      </c>
      <c r="G160" s="25" t="s">
        <v>315</v>
      </c>
      <c r="H160" s="27">
        <v>2.7850000000000001</v>
      </c>
      <c r="L160" s="30"/>
      <c r="M160" s="29"/>
      <c r="P160" s="28"/>
      <c r="R160" s="27">
        <v>5.6</v>
      </c>
    </row>
    <row r="161" spans="3:18" ht="28.5" x14ac:dyDescent="0.2">
      <c r="C161" s="48">
        <v>19</v>
      </c>
      <c r="D161" s="5" t="s">
        <v>316</v>
      </c>
      <c r="E161" s="10">
        <v>26442872.149999999</v>
      </c>
      <c r="F161" s="2">
        <v>2018</v>
      </c>
      <c r="G161" s="19" t="s">
        <v>317</v>
      </c>
      <c r="L161" s="30">
        <v>1</v>
      </c>
      <c r="M161" s="29"/>
      <c r="P161" s="28"/>
    </row>
    <row r="162" spans="3:18" ht="42.75" x14ac:dyDescent="0.2">
      <c r="C162" s="70">
        <v>20</v>
      </c>
      <c r="D162" s="81" t="s">
        <v>318</v>
      </c>
      <c r="E162" s="10">
        <v>9592680.4299999997</v>
      </c>
      <c r="F162" s="2">
        <v>2021</v>
      </c>
      <c r="G162" s="25" t="s">
        <v>319</v>
      </c>
      <c r="H162" s="27">
        <v>19.184999999999999</v>
      </c>
      <c r="L162" s="30"/>
      <c r="M162" s="29"/>
      <c r="P162" s="28"/>
      <c r="R162" s="27">
        <v>25</v>
      </c>
    </row>
    <row r="163" spans="3:18" ht="42.75" x14ac:dyDescent="0.2">
      <c r="C163" s="48">
        <v>21</v>
      </c>
      <c r="D163" s="5" t="s">
        <v>320</v>
      </c>
      <c r="E163" s="10">
        <v>3726361.94</v>
      </c>
      <c r="F163" s="2">
        <v>2021</v>
      </c>
      <c r="G163" s="9" t="s">
        <v>321</v>
      </c>
      <c r="L163" s="30"/>
      <c r="M163" s="29"/>
      <c r="N163" s="27">
        <v>0.15</v>
      </c>
      <c r="P163" s="28"/>
      <c r="R163" s="27">
        <v>3.3149999999999999</v>
      </c>
    </row>
    <row r="164" spans="3:18" ht="75.75" customHeight="1" thickBot="1" x14ac:dyDescent="0.25">
      <c r="C164" s="48">
        <v>22</v>
      </c>
      <c r="D164" s="12" t="s">
        <v>322</v>
      </c>
      <c r="E164" s="10">
        <v>5578164.29</v>
      </c>
      <c r="F164" s="52">
        <v>0.2021</v>
      </c>
      <c r="G164" s="77" t="s">
        <v>292</v>
      </c>
      <c r="L164" s="30">
        <v>1</v>
      </c>
      <c r="M164" s="29"/>
      <c r="P164" s="28"/>
    </row>
    <row r="165" spans="3:18" ht="27" customHeight="1" thickBot="1" x14ac:dyDescent="0.25">
      <c r="C165" s="70">
        <v>23</v>
      </c>
      <c r="D165" s="87" t="s">
        <v>323</v>
      </c>
      <c r="E165" s="88"/>
      <c r="F165" s="89"/>
      <c r="G165" s="90"/>
      <c r="L165" s="30"/>
      <c r="M165" s="29"/>
      <c r="P165" s="28"/>
    </row>
    <row r="166" spans="3:18" ht="63" customHeight="1" x14ac:dyDescent="0.2">
      <c r="C166" s="48">
        <v>24</v>
      </c>
      <c r="D166" s="24" t="s">
        <v>324</v>
      </c>
      <c r="E166" s="56">
        <v>4953921</v>
      </c>
      <c r="F166" s="57">
        <v>2015</v>
      </c>
      <c r="G166" s="9" t="s">
        <v>325</v>
      </c>
      <c r="L166" s="30"/>
      <c r="M166" s="29">
        <v>0.7</v>
      </c>
      <c r="P166" s="28"/>
      <c r="Q166" s="27">
        <v>0.7</v>
      </c>
    </row>
    <row r="167" spans="3:18" ht="29.45" customHeight="1" x14ac:dyDescent="0.2">
      <c r="C167" s="48">
        <v>25</v>
      </c>
      <c r="D167" s="18" t="s">
        <v>326</v>
      </c>
      <c r="E167" s="10">
        <v>4589241</v>
      </c>
      <c r="F167" s="2">
        <v>2019</v>
      </c>
      <c r="G167" s="9" t="s">
        <v>327</v>
      </c>
      <c r="L167" s="30"/>
      <c r="M167" s="29">
        <v>3.35</v>
      </c>
      <c r="P167" s="28"/>
      <c r="Q167" s="27">
        <v>1.5149999999999999</v>
      </c>
    </row>
    <row r="168" spans="3:18" ht="40.15" customHeight="1" x14ac:dyDescent="0.2">
      <c r="C168" s="70">
        <v>26</v>
      </c>
      <c r="D168" s="84" t="s">
        <v>328</v>
      </c>
      <c r="E168" s="3">
        <v>7952524</v>
      </c>
      <c r="F168" s="2">
        <v>2019</v>
      </c>
      <c r="G168" s="19" t="s">
        <v>329</v>
      </c>
      <c r="L168" s="30"/>
      <c r="M168" s="29"/>
      <c r="P168" s="28"/>
    </row>
    <row r="169" spans="3:18" ht="52.9" customHeight="1" x14ac:dyDescent="0.2">
      <c r="C169" s="48">
        <v>27</v>
      </c>
      <c r="D169" s="91" t="s">
        <v>330</v>
      </c>
      <c r="E169" s="3">
        <v>4595529</v>
      </c>
      <c r="F169" s="2">
        <v>2018</v>
      </c>
      <c r="G169" s="9" t="s">
        <v>331</v>
      </c>
      <c r="I169" s="27">
        <v>0.9</v>
      </c>
      <c r="L169" s="30"/>
      <c r="M169" s="29"/>
      <c r="P169" s="28"/>
      <c r="R169" s="27">
        <v>0.8</v>
      </c>
    </row>
    <row r="170" spans="3:18" ht="28.5" x14ac:dyDescent="0.2">
      <c r="C170" s="48">
        <v>28</v>
      </c>
      <c r="D170" s="91" t="s">
        <v>332</v>
      </c>
      <c r="E170" s="3">
        <v>4276877</v>
      </c>
      <c r="F170" s="2">
        <v>2018</v>
      </c>
      <c r="G170" s="9" t="s">
        <v>333</v>
      </c>
      <c r="L170" s="30"/>
      <c r="M170" s="29">
        <v>2.5</v>
      </c>
      <c r="P170" s="28"/>
      <c r="R170" s="27">
        <v>0.28000000000000003</v>
      </c>
    </row>
    <row r="171" spans="3:18" ht="28.5" x14ac:dyDescent="0.2">
      <c r="C171" s="70">
        <v>29</v>
      </c>
      <c r="D171" s="92" t="s">
        <v>334</v>
      </c>
      <c r="E171" s="3">
        <v>38839441</v>
      </c>
      <c r="F171" s="2">
        <v>2018</v>
      </c>
      <c r="G171" s="9" t="s">
        <v>335</v>
      </c>
      <c r="K171" s="27">
        <v>1</v>
      </c>
      <c r="L171" s="30"/>
      <c r="M171" s="29">
        <v>2.8</v>
      </c>
      <c r="P171" s="28"/>
    </row>
    <row r="172" spans="3:18" ht="28.5" x14ac:dyDescent="0.2">
      <c r="C172" s="48">
        <v>30</v>
      </c>
      <c r="D172" s="91" t="s">
        <v>336</v>
      </c>
      <c r="E172" s="3">
        <v>9606778</v>
      </c>
      <c r="F172" s="2">
        <v>2017</v>
      </c>
      <c r="G172" s="19" t="s">
        <v>337</v>
      </c>
      <c r="L172" s="30"/>
      <c r="M172" s="29"/>
      <c r="P172" s="28"/>
      <c r="Q172" s="27">
        <v>2.0939999999999999</v>
      </c>
    </row>
    <row r="173" spans="3:18" ht="42.75" x14ac:dyDescent="0.2">
      <c r="C173" s="48">
        <v>31</v>
      </c>
      <c r="D173" s="91" t="s">
        <v>338</v>
      </c>
      <c r="E173" s="3">
        <v>25820935</v>
      </c>
      <c r="F173" s="2">
        <v>2015</v>
      </c>
      <c r="G173" s="9" t="s">
        <v>339</v>
      </c>
      <c r="L173" s="30"/>
      <c r="M173" s="29">
        <v>11.5</v>
      </c>
      <c r="N173" s="27">
        <v>10.199999999999999</v>
      </c>
      <c r="P173" s="28"/>
    </row>
    <row r="174" spans="3:18" ht="29.25" thickBot="1" x14ac:dyDescent="0.25">
      <c r="C174" s="70">
        <v>32</v>
      </c>
      <c r="D174" s="93" t="s">
        <v>340</v>
      </c>
      <c r="E174" s="3">
        <v>3795595</v>
      </c>
      <c r="F174" s="2">
        <v>2018</v>
      </c>
      <c r="G174" s="9" t="s">
        <v>341</v>
      </c>
      <c r="L174" s="30"/>
      <c r="M174" s="29">
        <v>1.3180000000000001</v>
      </c>
      <c r="P174" s="28"/>
      <c r="R174" s="27">
        <v>1.145</v>
      </c>
    </row>
    <row r="175" spans="3:18" ht="24" customHeight="1" thickBot="1" x14ac:dyDescent="0.25">
      <c r="C175" s="48">
        <v>33</v>
      </c>
      <c r="D175" s="89" t="s">
        <v>342</v>
      </c>
      <c r="E175" s="94"/>
      <c r="F175" s="95"/>
      <c r="G175" s="96"/>
      <c r="L175" s="30"/>
      <c r="M175" s="29"/>
      <c r="P175" s="28"/>
    </row>
    <row r="176" spans="3:18" ht="31.9" customHeight="1" x14ac:dyDescent="0.2">
      <c r="C176" s="48">
        <v>34</v>
      </c>
      <c r="D176" s="5" t="s">
        <v>343</v>
      </c>
      <c r="E176" s="3">
        <v>3764054.8</v>
      </c>
      <c r="F176" s="2">
        <v>2015</v>
      </c>
      <c r="G176" s="9" t="s">
        <v>344</v>
      </c>
      <c r="L176" s="30"/>
      <c r="M176" s="29">
        <v>0.52400000000000002</v>
      </c>
      <c r="N176" s="27">
        <v>2.5499999999999998</v>
      </c>
      <c r="P176" s="28"/>
    </row>
    <row r="177" spans="3:18" ht="31.9" customHeight="1" x14ac:dyDescent="0.2">
      <c r="C177" s="70">
        <v>35</v>
      </c>
      <c r="D177" s="5" t="s">
        <v>345</v>
      </c>
      <c r="E177" s="3">
        <v>9664000</v>
      </c>
      <c r="F177" s="2">
        <v>2016</v>
      </c>
      <c r="G177" s="9" t="s">
        <v>346</v>
      </c>
      <c r="L177" s="30"/>
      <c r="M177" s="29">
        <v>2.87</v>
      </c>
      <c r="N177" s="27">
        <v>3.28</v>
      </c>
      <c r="P177" s="28"/>
    </row>
    <row r="178" spans="3:18" ht="27" customHeight="1" x14ac:dyDescent="0.2">
      <c r="C178" s="48">
        <v>36</v>
      </c>
      <c r="D178" s="5" t="s">
        <v>347</v>
      </c>
      <c r="E178" s="3">
        <v>15445711</v>
      </c>
      <c r="F178" s="2">
        <v>2017</v>
      </c>
      <c r="G178" s="19" t="s">
        <v>348</v>
      </c>
      <c r="L178" s="30"/>
      <c r="M178" s="29"/>
      <c r="P178" s="28"/>
      <c r="Q178" s="27">
        <v>17.399999999999999</v>
      </c>
    </row>
    <row r="179" spans="3:18" ht="42.75" x14ac:dyDescent="0.2">
      <c r="C179" s="48">
        <v>37</v>
      </c>
      <c r="D179" s="5" t="s">
        <v>349</v>
      </c>
      <c r="E179" s="10">
        <v>39683386</v>
      </c>
      <c r="F179" s="4">
        <v>2017</v>
      </c>
      <c r="G179" s="9" t="s">
        <v>350</v>
      </c>
      <c r="L179" s="30"/>
      <c r="M179" s="29">
        <v>0.8</v>
      </c>
      <c r="P179" s="28"/>
      <c r="Q179" s="27">
        <v>7.4</v>
      </c>
    </row>
    <row r="180" spans="3:18" ht="42.75" x14ac:dyDescent="0.2">
      <c r="C180" s="70">
        <v>38</v>
      </c>
      <c r="D180" s="5" t="s">
        <v>351</v>
      </c>
      <c r="E180" s="10">
        <v>11978890</v>
      </c>
      <c r="F180" s="4">
        <v>2017</v>
      </c>
      <c r="G180" s="9" t="s">
        <v>352</v>
      </c>
      <c r="L180" s="30"/>
      <c r="M180" s="29">
        <v>7.56</v>
      </c>
      <c r="P180" s="28"/>
      <c r="R180" s="27">
        <v>7.68</v>
      </c>
    </row>
    <row r="181" spans="3:18" ht="42.75" x14ac:dyDescent="0.2">
      <c r="C181" s="48">
        <v>39</v>
      </c>
      <c r="D181" s="5" t="s">
        <v>353</v>
      </c>
      <c r="E181" s="10">
        <v>12218967</v>
      </c>
      <c r="F181" s="4">
        <v>2017</v>
      </c>
      <c r="G181" s="9" t="s">
        <v>354</v>
      </c>
      <c r="L181" s="30"/>
      <c r="M181" s="29">
        <v>4</v>
      </c>
      <c r="N181" s="27">
        <v>1</v>
      </c>
      <c r="P181" s="28"/>
      <c r="R181" s="27">
        <v>3</v>
      </c>
    </row>
    <row r="182" spans="3:18" ht="42.75" x14ac:dyDescent="0.2">
      <c r="C182" s="48">
        <v>40</v>
      </c>
      <c r="D182" s="5" t="s">
        <v>355</v>
      </c>
      <c r="E182" s="10">
        <v>11949997</v>
      </c>
      <c r="F182" s="4">
        <v>2018</v>
      </c>
      <c r="G182" s="9" t="s">
        <v>356</v>
      </c>
      <c r="I182" s="27">
        <v>4.0999999999999996</v>
      </c>
      <c r="L182" s="30"/>
      <c r="M182" s="29">
        <v>0.63500000000000001</v>
      </c>
      <c r="N182" s="27">
        <v>3.423</v>
      </c>
      <c r="P182" s="28"/>
    </row>
    <row r="183" spans="3:18" ht="28.5" x14ac:dyDescent="0.2">
      <c r="C183" s="70">
        <v>41</v>
      </c>
      <c r="D183" s="5" t="s">
        <v>357</v>
      </c>
      <c r="E183" s="10">
        <v>10141113</v>
      </c>
      <c r="F183" s="4">
        <v>2018</v>
      </c>
      <c r="G183" s="9" t="s">
        <v>358</v>
      </c>
      <c r="L183" s="30">
        <v>1</v>
      </c>
      <c r="M183" s="29">
        <v>0.5</v>
      </c>
      <c r="P183" s="28"/>
    </row>
    <row r="184" spans="3:18" ht="42" customHeight="1" x14ac:dyDescent="0.2">
      <c r="C184" s="48">
        <v>42</v>
      </c>
      <c r="D184" s="5" t="s">
        <v>359</v>
      </c>
      <c r="E184" s="10">
        <v>6597207</v>
      </c>
      <c r="F184" s="4">
        <v>2018</v>
      </c>
      <c r="G184" s="9" t="s">
        <v>360</v>
      </c>
      <c r="L184" s="30"/>
      <c r="M184" s="29">
        <v>4.47</v>
      </c>
      <c r="P184" s="28"/>
    </row>
    <row r="185" spans="3:18" ht="42.75" x14ac:dyDescent="0.2">
      <c r="C185" s="48">
        <v>43</v>
      </c>
      <c r="D185" s="5" t="s">
        <v>361</v>
      </c>
      <c r="E185" s="10">
        <v>3709839</v>
      </c>
      <c r="F185" s="4">
        <v>2018</v>
      </c>
      <c r="G185" s="9" t="s">
        <v>362</v>
      </c>
      <c r="L185" s="30"/>
      <c r="M185" s="29">
        <v>0.51700000000000002</v>
      </c>
      <c r="P185" s="28"/>
    </row>
    <row r="186" spans="3:18" ht="28.5" x14ac:dyDescent="0.2">
      <c r="C186" s="70">
        <v>44</v>
      </c>
      <c r="D186" s="5" t="s">
        <v>363</v>
      </c>
      <c r="E186" s="10">
        <v>13267950</v>
      </c>
      <c r="F186" s="4">
        <v>2018</v>
      </c>
      <c r="G186" s="9" t="s">
        <v>364</v>
      </c>
      <c r="L186" s="30"/>
      <c r="M186" s="29"/>
      <c r="N186" s="27">
        <v>3.54</v>
      </c>
      <c r="P186" s="28"/>
    </row>
    <row r="187" spans="3:18" ht="28.5" x14ac:dyDescent="0.2">
      <c r="C187" s="48">
        <v>45</v>
      </c>
      <c r="D187" s="5" t="s">
        <v>365</v>
      </c>
      <c r="E187" s="3">
        <v>18826838.27</v>
      </c>
      <c r="F187" s="4">
        <v>2018</v>
      </c>
      <c r="G187" s="9" t="s">
        <v>366</v>
      </c>
      <c r="L187" s="30"/>
      <c r="M187" s="29"/>
      <c r="N187" s="27">
        <v>15.6</v>
      </c>
      <c r="P187" s="28"/>
    </row>
    <row r="188" spans="3:18" ht="28.5" x14ac:dyDescent="0.2">
      <c r="C188" s="48">
        <v>46</v>
      </c>
      <c r="D188" s="5" t="s">
        <v>367</v>
      </c>
      <c r="E188" s="10">
        <v>29862098</v>
      </c>
      <c r="F188" s="4">
        <v>2018</v>
      </c>
      <c r="G188" s="9" t="s">
        <v>368</v>
      </c>
      <c r="L188" s="30"/>
      <c r="M188" s="29">
        <v>12.2</v>
      </c>
      <c r="N188" s="27">
        <v>6.1</v>
      </c>
      <c r="P188" s="28"/>
    </row>
    <row r="189" spans="3:18" ht="42.75" x14ac:dyDescent="0.2">
      <c r="C189" s="70">
        <v>47</v>
      </c>
      <c r="D189" s="5" t="s">
        <v>369</v>
      </c>
      <c r="E189" s="10">
        <v>63638164.920000002</v>
      </c>
      <c r="F189" s="4">
        <v>2019</v>
      </c>
      <c r="G189" s="9" t="s">
        <v>370</v>
      </c>
      <c r="L189" s="30"/>
      <c r="M189" s="29"/>
      <c r="P189" s="28"/>
      <c r="Q189" s="27">
        <v>3.5</v>
      </c>
      <c r="R189" s="27">
        <v>5.0590000000000002</v>
      </c>
    </row>
    <row r="190" spans="3:18" ht="28.5" x14ac:dyDescent="0.2">
      <c r="C190" s="48">
        <v>48</v>
      </c>
      <c r="D190" s="5" t="s">
        <v>371</v>
      </c>
      <c r="E190" s="10">
        <v>4110598</v>
      </c>
      <c r="F190" s="4">
        <v>2019</v>
      </c>
      <c r="G190" s="9" t="s">
        <v>372</v>
      </c>
      <c r="I190" s="27">
        <v>1.0900000000000001</v>
      </c>
      <c r="L190" s="30"/>
      <c r="M190" s="29"/>
      <c r="P190" s="28"/>
      <c r="R190" s="27">
        <v>1.55</v>
      </c>
    </row>
    <row r="191" spans="3:18" ht="44.25" customHeight="1" x14ac:dyDescent="0.2">
      <c r="C191" s="48">
        <v>49</v>
      </c>
      <c r="D191" s="5" t="s">
        <v>373</v>
      </c>
      <c r="E191" s="10">
        <v>9895000</v>
      </c>
      <c r="F191" s="4">
        <v>2019</v>
      </c>
      <c r="G191" s="9" t="s">
        <v>374</v>
      </c>
      <c r="L191" s="30"/>
      <c r="M191" s="29">
        <v>0.94499999999999995</v>
      </c>
      <c r="P191" s="28"/>
    </row>
    <row r="192" spans="3:18" ht="28.5" x14ac:dyDescent="0.2">
      <c r="C192" s="70">
        <v>50</v>
      </c>
      <c r="D192" s="5" t="s">
        <v>375</v>
      </c>
      <c r="E192" s="10">
        <v>3949000</v>
      </c>
      <c r="F192" s="4">
        <v>2019</v>
      </c>
      <c r="G192" s="9" t="s">
        <v>376</v>
      </c>
      <c r="L192" s="30"/>
      <c r="M192" s="29"/>
      <c r="P192" s="28"/>
      <c r="R192" s="27">
        <v>1.135</v>
      </c>
    </row>
    <row r="193" spans="3:17" ht="28.5" x14ac:dyDescent="0.2">
      <c r="C193" s="48">
        <v>51</v>
      </c>
      <c r="D193" s="5" t="s">
        <v>377</v>
      </c>
      <c r="E193" s="10">
        <v>502000</v>
      </c>
      <c r="F193" s="4">
        <v>2019</v>
      </c>
      <c r="G193" s="9" t="s">
        <v>378</v>
      </c>
      <c r="H193" s="27">
        <v>0.06</v>
      </c>
      <c r="I193" s="27">
        <v>0.05</v>
      </c>
      <c r="L193" s="30"/>
      <c r="M193" s="29"/>
      <c r="P193" s="28"/>
    </row>
    <row r="194" spans="3:17" ht="28.5" x14ac:dyDescent="0.2">
      <c r="C194" s="48">
        <v>52</v>
      </c>
      <c r="D194" s="5" t="s">
        <v>379</v>
      </c>
      <c r="E194" s="10">
        <v>390000</v>
      </c>
      <c r="F194" s="4">
        <v>2019</v>
      </c>
      <c r="G194" s="9" t="s">
        <v>380</v>
      </c>
      <c r="H194" s="27">
        <v>0.46</v>
      </c>
      <c r="L194" s="30"/>
      <c r="M194" s="29"/>
      <c r="P194" s="28"/>
    </row>
    <row r="195" spans="3:17" ht="28.5" x14ac:dyDescent="0.2">
      <c r="C195" s="70">
        <v>53</v>
      </c>
      <c r="D195" s="5" t="s">
        <v>381</v>
      </c>
      <c r="E195" s="10">
        <v>1096000</v>
      </c>
      <c r="F195" s="4">
        <v>2019</v>
      </c>
      <c r="G195" s="9" t="s">
        <v>382</v>
      </c>
      <c r="H195" s="27">
        <v>9.6000000000000002E-2</v>
      </c>
      <c r="L195" s="30"/>
      <c r="M195" s="29"/>
      <c r="P195" s="28"/>
    </row>
    <row r="196" spans="3:17" ht="42.75" x14ac:dyDescent="0.2">
      <c r="C196" s="48">
        <v>54</v>
      </c>
      <c r="D196" s="5" t="s">
        <v>383</v>
      </c>
      <c r="E196" s="10">
        <v>83000</v>
      </c>
      <c r="F196" s="4">
        <v>2019</v>
      </c>
      <c r="G196" s="9" t="s">
        <v>384</v>
      </c>
      <c r="H196" s="27">
        <v>3.5000000000000003E-2</v>
      </c>
      <c r="L196" s="30"/>
      <c r="M196" s="29"/>
      <c r="P196" s="28"/>
    </row>
    <row r="197" spans="3:17" ht="42.75" x14ac:dyDescent="0.2">
      <c r="C197" s="48">
        <v>55</v>
      </c>
      <c r="D197" s="5" t="s">
        <v>385</v>
      </c>
      <c r="E197" s="10">
        <v>3538000</v>
      </c>
      <c r="F197" s="4">
        <v>2019</v>
      </c>
      <c r="G197" s="9" t="s">
        <v>386</v>
      </c>
      <c r="H197" s="27">
        <v>0.61499999999999999</v>
      </c>
      <c r="L197" s="30"/>
      <c r="M197" s="29"/>
      <c r="P197" s="28"/>
    </row>
    <row r="198" spans="3:17" ht="28.5" x14ac:dyDescent="0.2">
      <c r="C198" s="70">
        <v>56</v>
      </c>
      <c r="D198" s="5" t="s">
        <v>387</v>
      </c>
      <c r="E198" s="10">
        <v>747000</v>
      </c>
      <c r="F198" s="4">
        <v>2019</v>
      </c>
      <c r="G198" s="9" t="s">
        <v>388</v>
      </c>
      <c r="L198" s="30"/>
      <c r="M198" s="29"/>
      <c r="P198" s="28"/>
      <c r="Q198" s="27">
        <v>1</v>
      </c>
    </row>
    <row r="199" spans="3:17" ht="42.75" x14ac:dyDescent="0.2">
      <c r="C199" s="48">
        <v>57</v>
      </c>
      <c r="D199" s="5" t="s">
        <v>389</v>
      </c>
      <c r="E199" s="10">
        <v>324000</v>
      </c>
      <c r="F199" s="4">
        <v>2019</v>
      </c>
      <c r="G199" s="9" t="s">
        <v>390</v>
      </c>
      <c r="I199" s="27">
        <v>0.15</v>
      </c>
      <c r="L199" s="30"/>
      <c r="M199" s="29"/>
      <c r="P199" s="28"/>
    </row>
    <row r="200" spans="3:17" x14ac:dyDescent="0.2">
      <c r="C200" s="48">
        <v>58</v>
      </c>
      <c r="D200" s="5" t="s">
        <v>391</v>
      </c>
      <c r="E200" s="10">
        <v>330000</v>
      </c>
      <c r="F200" s="4">
        <v>2019</v>
      </c>
      <c r="G200" s="9" t="s">
        <v>392</v>
      </c>
      <c r="H200" s="27">
        <v>9.0999999999999998E-2</v>
      </c>
      <c r="L200" s="30"/>
      <c r="M200" s="29"/>
      <c r="P200" s="28"/>
    </row>
    <row r="201" spans="3:17" ht="28.5" x14ac:dyDescent="0.2">
      <c r="C201" s="70">
        <v>59</v>
      </c>
      <c r="D201" s="5" t="s">
        <v>393</v>
      </c>
      <c r="E201" s="10">
        <v>1085000</v>
      </c>
      <c r="F201" s="4">
        <v>2019</v>
      </c>
      <c r="G201" s="9" t="s">
        <v>394</v>
      </c>
      <c r="H201" s="27">
        <v>0.46</v>
      </c>
      <c r="L201" s="30"/>
      <c r="M201" s="29"/>
      <c r="P201" s="28"/>
    </row>
    <row r="202" spans="3:17" ht="90" customHeight="1" x14ac:dyDescent="0.2">
      <c r="C202" s="48">
        <v>60</v>
      </c>
      <c r="D202" s="5" t="s">
        <v>395</v>
      </c>
      <c r="E202" s="10">
        <v>348000</v>
      </c>
      <c r="F202" s="4">
        <v>2019</v>
      </c>
      <c r="G202" s="9" t="s">
        <v>396</v>
      </c>
      <c r="H202" s="27">
        <v>0.1</v>
      </c>
      <c r="I202" s="27">
        <v>0.1</v>
      </c>
      <c r="L202" s="30"/>
      <c r="M202" s="29"/>
      <c r="P202" s="28"/>
    </row>
    <row r="203" spans="3:17" ht="28.5" x14ac:dyDescent="0.2">
      <c r="C203" s="48">
        <v>61</v>
      </c>
      <c r="D203" s="5" t="s">
        <v>397</v>
      </c>
      <c r="E203" s="10">
        <v>212000</v>
      </c>
      <c r="F203" s="4">
        <v>2019</v>
      </c>
      <c r="G203" s="9" t="s">
        <v>398</v>
      </c>
      <c r="H203" s="27">
        <v>6.6000000000000003E-2</v>
      </c>
      <c r="L203" s="30"/>
      <c r="M203" s="29" t="s">
        <v>399</v>
      </c>
      <c r="P203" s="28"/>
    </row>
    <row r="204" spans="3:17" ht="27.6" customHeight="1" x14ac:dyDescent="0.2">
      <c r="C204" s="70">
        <v>62</v>
      </c>
      <c r="D204" s="5" t="s">
        <v>400</v>
      </c>
      <c r="E204" s="10">
        <v>248000</v>
      </c>
      <c r="F204" s="4">
        <v>2019</v>
      </c>
      <c r="G204" s="9" t="s">
        <v>401</v>
      </c>
      <c r="H204" s="27">
        <v>0.05</v>
      </c>
      <c r="I204" s="27">
        <v>0.45</v>
      </c>
      <c r="L204" s="30"/>
      <c r="M204" s="29"/>
      <c r="P204" s="28"/>
    </row>
    <row r="205" spans="3:17" ht="28.5" x14ac:dyDescent="0.2">
      <c r="C205" s="48">
        <v>63</v>
      </c>
      <c r="D205" s="5" t="s">
        <v>402</v>
      </c>
      <c r="E205" s="10">
        <v>464000</v>
      </c>
      <c r="F205" s="4">
        <v>2019</v>
      </c>
      <c r="G205" s="9" t="s">
        <v>403</v>
      </c>
      <c r="H205" s="27">
        <v>0.105</v>
      </c>
      <c r="L205" s="30"/>
      <c r="M205" s="29"/>
      <c r="P205" s="28"/>
    </row>
    <row r="206" spans="3:17" ht="28.5" x14ac:dyDescent="0.2">
      <c r="C206" s="48">
        <v>64</v>
      </c>
      <c r="D206" s="5" t="s">
        <v>404</v>
      </c>
      <c r="E206" s="10">
        <v>12455000</v>
      </c>
      <c r="F206" s="4">
        <v>2019</v>
      </c>
      <c r="G206" s="9" t="s">
        <v>405</v>
      </c>
      <c r="L206" s="30">
        <v>1</v>
      </c>
      <c r="M206" s="29"/>
      <c r="P206" s="28"/>
    </row>
    <row r="207" spans="3:17" ht="28.5" x14ac:dyDescent="0.2">
      <c r="C207" s="70">
        <v>65</v>
      </c>
      <c r="D207" s="5" t="s">
        <v>406</v>
      </c>
      <c r="E207" s="10">
        <v>3831667</v>
      </c>
      <c r="F207" s="4">
        <v>2020</v>
      </c>
      <c r="G207" s="9" t="s">
        <v>407</v>
      </c>
      <c r="I207" s="27">
        <v>1.03</v>
      </c>
      <c r="L207" s="30"/>
      <c r="M207" s="29"/>
      <c r="P207" s="28"/>
    </row>
    <row r="208" spans="3:17" ht="57" x14ac:dyDescent="0.2">
      <c r="C208" s="48">
        <v>66</v>
      </c>
      <c r="D208" s="5" t="s">
        <v>408</v>
      </c>
      <c r="E208" s="10">
        <v>4201404</v>
      </c>
      <c r="F208" s="4">
        <v>2020</v>
      </c>
      <c r="G208" s="9" t="s">
        <v>409</v>
      </c>
      <c r="L208" s="30"/>
      <c r="M208" s="29"/>
      <c r="P208" s="28"/>
    </row>
    <row r="209" spans="3:18" ht="28.5" x14ac:dyDescent="0.2">
      <c r="C209" s="48">
        <v>67</v>
      </c>
      <c r="D209" s="5" t="s">
        <v>410</v>
      </c>
      <c r="E209" s="10">
        <v>12105000</v>
      </c>
      <c r="F209" s="4">
        <v>2020</v>
      </c>
      <c r="G209" s="9" t="s">
        <v>411</v>
      </c>
      <c r="L209" s="30"/>
      <c r="M209" s="29" t="s">
        <v>399</v>
      </c>
      <c r="N209" s="27">
        <v>2.2749999999999999</v>
      </c>
      <c r="P209" s="28"/>
    </row>
    <row r="210" spans="3:18" ht="28.5" x14ac:dyDescent="0.2">
      <c r="C210" s="70">
        <v>68</v>
      </c>
      <c r="D210" s="5" t="s">
        <v>412</v>
      </c>
      <c r="E210" s="10">
        <v>1069000</v>
      </c>
      <c r="F210" s="4">
        <v>2020</v>
      </c>
      <c r="G210" s="9" t="s">
        <v>413</v>
      </c>
      <c r="L210" s="30"/>
      <c r="M210" s="29">
        <v>0.24</v>
      </c>
      <c r="P210" s="28"/>
    </row>
    <row r="211" spans="3:18" ht="28.5" x14ac:dyDescent="0.2">
      <c r="C211" s="48">
        <v>69</v>
      </c>
      <c r="D211" s="5" t="s">
        <v>414</v>
      </c>
      <c r="E211" s="10">
        <v>2304000</v>
      </c>
      <c r="F211" s="4">
        <v>2020</v>
      </c>
      <c r="G211" s="9" t="s">
        <v>415</v>
      </c>
      <c r="H211" s="27">
        <v>0.35399999999999998</v>
      </c>
      <c r="L211" s="30"/>
      <c r="M211" s="29"/>
      <c r="P211" s="28"/>
    </row>
    <row r="212" spans="3:18" ht="28.5" x14ac:dyDescent="0.2">
      <c r="C212" s="48">
        <v>70</v>
      </c>
      <c r="D212" s="5" t="s">
        <v>416</v>
      </c>
      <c r="E212" s="10">
        <v>5703083</v>
      </c>
      <c r="F212" s="4">
        <v>2020</v>
      </c>
      <c r="G212" s="9" t="s">
        <v>413</v>
      </c>
      <c r="L212" s="30"/>
      <c r="M212" s="29">
        <v>0.24</v>
      </c>
      <c r="P212" s="28"/>
    </row>
    <row r="213" spans="3:18" ht="43.5" thickBot="1" x14ac:dyDescent="0.25">
      <c r="C213" s="70">
        <v>71</v>
      </c>
      <c r="D213" s="5" t="s">
        <v>417</v>
      </c>
      <c r="E213" s="10">
        <v>533217484</v>
      </c>
      <c r="F213" s="2">
        <v>2021</v>
      </c>
      <c r="G213" s="9" t="s">
        <v>418</v>
      </c>
      <c r="L213" s="30"/>
      <c r="M213" s="29">
        <v>101.175</v>
      </c>
      <c r="P213" s="28"/>
      <c r="R213" s="27">
        <v>110.97499999999999</v>
      </c>
    </row>
    <row r="214" spans="3:18" ht="25.9" customHeight="1" thickBot="1" x14ac:dyDescent="0.25">
      <c r="C214" s="53"/>
      <c r="D214" s="89" t="s">
        <v>419</v>
      </c>
      <c r="E214" s="94"/>
      <c r="F214" s="95"/>
      <c r="G214" s="96"/>
      <c r="L214" s="30"/>
      <c r="M214" s="29"/>
      <c r="P214" s="28"/>
    </row>
    <row r="215" spans="3:18" ht="28.5" x14ac:dyDescent="0.2">
      <c r="C215" s="62">
        <v>1</v>
      </c>
      <c r="D215" s="23" t="s">
        <v>420</v>
      </c>
      <c r="E215" s="63">
        <f>4081.993*1000</f>
        <v>4081993</v>
      </c>
      <c r="F215" s="57">
        <v>2021</v>
      </c>
      <c r="G215" s="58" t="s">
        <v>421</v>
      </c>
      <c r="L215" s="30">
        <v>1</v>
      </c>
      <c r="M215" s="29"/>
      <c r="P215" s="28"/>
    </row>
    <row r="216" spans="3:18" ht="28.5" x14ac:dyDescent="0.2">
      <c r="C216" s="64">
        <v>2</v>
      </c>
      <c r="D216" s="5" t="s">
        <v>422</v>
      </c>
      <c r="E216" s="3">
        <f>4982.762*1000</f>
        <v>4982762</v>
      </c>
      <c r="F216" s="2">
        <v>2018</v>
      </c>
      <c r="G216" s="58" t="s">
        <v>423</v>
      </c>
      <c r="L216" s="30">
        <v>1</v>
      </c>
      <c r="M216" s="29"/>
      <c r="P216" s="28"/>
    </row>
    <row r="217" spans="3:18" ht="28.5" x14ac:dyDescent="0.2">
      <c r="C217" s="64">
        <v>3</v>
      </c>
      <c r="D217" s="5" t="s">
        <v>424</v>
      </c>
      <c r="E217" s="3">
        <f>15231.265*1000</f>
        <v>15231265</v>
      </c>
      <c r="F217" s="2">
        <v>2016</v>
      </c>
      <c r="G217" s="9" t="s">
        <v>425</v>
      </c>
      <c r="J217" s="27">
        <v>16.73</v>
      </c>
      <c r="L217" s="30"/>
      <c r="M217" s="29"/>
      <c r="N217" s="27">
        <v>0.11</v>
      </c>
      <c r="P217" s="28"/>
    </row>
    <row r="218" spans="3:18" ht="29.25" thickBot="1" x14ac:dyDescent="0.25">
      <c r="C218" s="66">
        <v>4</v>
      </c>
      <c r="D218" s="12" t="s">
        <v>426</v>
      </c>
      <c r="E218" s="8">
        <f>15471.261*1000</f>
        <v>15471261</v>
      </c>
      <c r="F218" s="52">
        <v>2017</v>
      </c>
      <c r="G218" s="77" t="s">
        <v>427</v>
      </c>
      <c r="J218" s="27">
        <v>39.57</v>
      </c>
      <c r="L218" s="30"/>
      <c r="M218" s="29"/>
      <c r="P218" s="28"/>
      <c r="R218" s="27">
        <v>39.57</v>
      </c>
    </row>
    <row r="219" spans="3:18" ht="27" customHeight="1" thickBot="1" x14ac:dyDescent="0.25">
      <c r="C219" s="60"/>
      <c r="D219" s="97" t="s">
        <v>428</v>
      </c>
      <c r="E219" s="61"/>
      <c r="F219" s="98"/>
      <c r="G219" s="99"/>
      <c r="L219" s="30"/>
      <c r="M219" s="29"/>
      <c r="P219" s="28"/>
    </row>
    <row r="220" spans="3:18" ht="28.5" x14ac:dyDescent="0.2">
      <c r="C220" s="100">
        <v>1</v>
      </c>
      <c r="D220" s="101" t="s">
        <v>429</v>
      </c>
      <c r="E220" s="36">
        <v>7970657.5099999998</v>
      </c>
      <c r="F220" s="102">
        <v>2014</v>
      </c>
      <c r="G220" s="37" t="s">
        <v>430</v>
      </c>
      <c r="L220" s="30"/>
      <c r="M220" s="29">
        <v>1.7</v>
      </c>
      <c r="P220" s="28"/>
      <c r="R220" s="27">
        <v>2.7</v>
      </c>
    </row>
    <row r="221" spans="3:18" ht="42.75" x14ac:dyDescent="0.2">
      <c r="C221" s="64">
        <v>2</v>
      </c>
      <c r="D221" s="5" t="s">
        <v>431</v>
      </c>
      <c r="E221" s="10">
        <v>25921134.789999999</v>
      </c>
      <c r="F221" s="2">
        <v>2016</v>
      </c>
      <c r="G221" s="9" t="s">
        <v>432</v>
      </c>
      <c r="L221" s="30"/>
      <c r="M221" s="29">
        <v>0.63</v>
      </c>
      <c r="N221" s="27">
        <v>0.58899999999999997</v>
      </c>
      <c r="P221" s="28"/>
    </row>
    <row r="222" spans="3:18" ht="28.5" x14ac:dyDescent="0.2">
      <c r="C222" s="64">
        <v>3</v>
      </c>
      <c r="D222" s="5" t="s">
        <v>433</v>
      </c>
      <c r="E222" s="10">
        <v>27512700.329999998</v>
      </c>
      <c r="F222" s="2">
        <v>2016</v>
      </c>
      <c r="G222" s="19" t="s">
        <v>434</v>
      </c>
      <c r="L222" s="30"/>
      <c r="M222" s="29"/>
      <c r="N222" s="27">
        <v>7.56</v>
      </c>
      <c r="P222" s="28"/>
    </row>
    <row r="223" spans="3:18" ht="32.450000000000003" customHeight="1" x14ac:dyDescent="0.2">
      <c r="C223" s="64">
        <v>4</v>
      </c>
      <c r="D223" s="1" t="s">
        <v>435</v>
      </c>
      <c r="E223" s="3">
        <v>8808000</v>
      </c>
      <c r="F223" s="2">
        <v>2021</v>
      </c>
      <c r="G223" s="9" t="s">
        <v>436</v>
      </c>
      <c r="L223" s="30"/>
      <c r="M223" s="29"/>
      <c r="N223" s="27">
        <v>7.5</v>
      </c>
      <c r="P223" s="28"/>
      <c r="R223" s="27">
        <v>0.7</v>
      </c>
    </row>
    <row r="224" spans="3:18" ht="46.5" customHeight="1" x14ac:dyDescent="0.2">
      <c r="C224" s="64">
        <v>5</v>
      </c>
      <c r="D224" s="1" t="s">
        <v>437</v>
      </c>
      <c r="E224" s="103">
        <v>10412996.550000001</v>
      </c>
      <c r="F224" s="2">
        <v>2019</v>
      </c>
      <c r="G224" s="9" t="s">
        <v>438</v>
      </c>
      <c r="L224" s="30"/>
      <c r="M224" s="29">
        <v>5.3520000000000003</v>
      </c>
      <c r="N224" s="27">
        <v>8.4369999999999994</v>
      </c>
      <c r="P224" s="28"/>
    </row>
    <row r="225" spans="3:18" ht="91.9" customHeight="1" thickBot="1" x14ac:dyDescent="0.25">
      <c r="C225" s="104">
        <v>6</v>
      </c>
      <c r="D225" s="105" t="s">
        <v>439</v>
      </c>
      <c r="E225" s="106">
        <v>12182473</v>
      </c>
      <c r="F225" s="107">
        <v>2021</v>
      </c>
      <c r="G225" s="108" t="s">
        <v>440</v>
      </c>
      <c r="H225" s="27">
        <v>0.2</v>
      </c>
      <c r="I225" s="27">
        <v>1.7</v>
      </c>
      <c r="J225" s="27">
        <v>6.0250000000000004</v>
      </c>
      <c r="L225" s="30"/>
      <c r="M225" s="29"/>
      <c r="P225" s="28"/>
    </row>
    <row r="226" spans="3:18" ht="15" x14ac:dyDescent="0.25">
      <c r="H226" s="32" t="s">
        <v>399</v>
      </c>
      <c r="I226" s="32"/>
      <c r="J226" s="32"/>
      <c r="K226" s="32"/>
      <c r="L226" s="32"/>
      <c r="M226" s="32"/>
      <c r="N226" s="32"/>
      <c r="O226" s="32"/>
      <c r="P226" s="32"/>
    </row>
    <row r="227" spans="3:18" ht="15" x14ac:dyDescent="0.25">
      <c r="E227" s="34">
        <f>SUM(E10:E226)</f>
        <v>2421258951.6900015</v>
      </c>
      <c r="H227" s="32">
        <f>SUM(H10:H225)</f>
        <v>49.273000000000003</v>
      </c>
      <c r="I227" s="32">
        <f t="shared" ref="I227:R227" si="0">SUM(I10:I225)</f>
        <v>129.71199999999999</v>
      </c>
      <c r="J227" s="32">
        <f t="shared" si="0"/>
        <v>127.34400000000002</v>
      </c>
      <c r="K227" s="32">
        <f t="shared" si="0"/>
        <v>4</v>
      </c>
      <c r="L227" s="32">
        <f>SUM(L10:L226)</f>
        <v>16</v>
      </c>
      <c r="M227" s="32">
        <f t="shared" si="0"/>
        <v>366.71199999999999</v>
      </c>
      <c r="N227" s="32">
        <f t="shared" si="0"/>
        <v>123.19</v>
      </c>
      <c r="O227" s="32">
        <f t="shared" si="0"/>
        <v>1</v>
      </c>
      <c r="P227" s="32">
        <v>4</v>
      </c>
      <c r="Q227" s="27">
        <f t="shared" si="0"/>
        <v>196.42399999999998</v>
      </c>
      <c r="R227" s="27">
        <f t="shared" si="0"/>
        <v>3700.8679999999999</v>
      </c>
    </row>
    <row r="228" spans="3:18" ht="15" x14ac:dyDescent="0.25">
      <c r="H228" s="32"/>
      <c r="I228" s="32"/>
      <c r="J228" s="32"/>
      <c r="K228" s="32"/>
      <c r="L228" s="32"/>
      <c r="M228" s="32"/>
      <c r="N228" s="32"/>
      <c r="O228" s="32"/>
      <c r="P228" s="32" t="s">
        <v>441</v>
      </c>
    </row>
    <row r="229" spans="3:18" ht="15" x14ac:dyDescent="0.25">
      <c r="H229" s="32"/>
      <c r="I229" s="32">
        <f>I227+J227</f>
        <v>257.05600000000004</v>
      </c>
      <c r="J229" s="32"/>
      <c r="K229" s="32"/>
      <c r="L229" s="32"/>
      <c r="M229" s="32"/>
      <c r="N229" s="32"/>
      <c r="O229" s="32"/>
      <c r="P229" s="32"/>
    </row>
    <row r="230" spans="3:18" ht="15" x14ac:dyDescent="0.25">
      <c r="E230" s="34">
        <f>SUM(E67:E216)</f>
        <v>1719035005.8200002</v>
      </c>
      <c r="H230" s="32"/>
      <c r="I230" s="32"/>
      <c r="J230" s="32"/>
      <c r="K230" s="32"/>
      <c r="L230" s="32"/>
      <c r="M230" s="32"/>
      <c r="N230" s="32"/>
      <c r="O230" s="32"/>
      <c r="P230" s="32"/>
    </row>
    <row r="234" spans="3:18" x14ac:dyDescent="0.2">
      <c r="E234" s="34">
        <v>2421258951.6900001</v>
      </c>
    </row>
  </sheetData>
  <autoFilter ref="C7:R229" xr:uid="{00000000-0001-0000-0000-000000000000}">
    <filterColumn colId="5" showButton="0"/>
    <filterColumn colId="6" showButton="0"/>
    <filterColumn colId="7" showButton="0"/>
    <filterColumn colId="10" showButton="0"/>
    <filterColumn colId="11" showButton="0"/>
    <filterColumn colId="12" showButton="0"/>
  </autoFilter>
  <mergeCells count="30">
    <mergeCell ref="C4:G4"/>
    <mergeCell ref="F74:F75"/>
    <mergeCell ref="F72:F73"/>
    <mergeCell ref="G7:G8"/>
    <mergeCell ref="E74:E75"/>
    <mergeCell ref="E72:E73"/>
    <mergeCell ref="G72:G73"/>
    <mergeCell ref="C51:C52"/>
    <mergeCell ref="D51:D52"/>
    <mergeCell ref="F51:F52"/>
    <mergeCell ref="C7:C8"/>
    <mergeCell ref="D7:D8"/>
    <mergeCell ref="D72:D73"/>
    <mergeCell ref="C74:C75"/>
    <mergeCell ref="C72:C73"/>
    <mergeCell ref="G74:G75"/>
    <mergeCell ref="D74:D75"/>
    <mergeCell ref="E7:E8"/>
    <mergeCell ref="F7:F8"/>
    <mergeCell ref="E51:E52"/>
    <mergeCell ref="M7:P7"/>
    <mergeCell ref="H7:K7"/>
    <mergeCell ref="N72:N73"/>
    <mergeCell ref="O72:O73"/>
    <mergeCell ref="P72:P73"/>
    <mergeCell ref="H72:H73"/>
    <mergeCell ref="I72:I73"/>
    <mergeCell ref="J72:J73"/>
    <mergeCell ref="K72:K73"/>
    <mergeCell ref="M72:M73"/>
  </mergeCells>
  <pageMargins left="0.7" right="0.7" top="0.75" bottom="0.75" header="0.3" footer="0.3"/>
  <pageSetup paperSize="9" scale="8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B6588D1C23A547BA52C7AA4DAFE6D7" ma:contentTypeVersion="" ma:contentTypeDescription="Create a new document." ma:contentTypeScope="" ma:versionID="32c02683a753c1f49c862549907cadae">
  <xsd:schema xmlns:xsd="http://www.w3.org/2001/XMLSchema" xmlns:xs="http://www.w3.org/2001/XMLSchema" xmlns:p="http://schemas.microsoft.com/office/2006/metadata/properties" xmlns:ns2="DC144590-4F05-4FEC-AAB8-494F81E63E97" xmlns:ns3="5496bc18-0430-4aed-af20-fbda8316fa2e" xmlns:ns4="419f35a4-457f-4e6f-984e-d62a574c32ad" xmlns:ns5="5CF0F12B-DA10-4C8B-9077-B4CAC8362116" xmlns:ns6="5cf0f12b-da10-4c8b-9077-b4cac8362116" targetNamespace="http://schemas.microsoft.com/office/2006/metadata/properties" ma:root="true" ma:fieldsID="e71e2fd45509f08063e15d9d049274c9" ns2:_="" ns3:_="" ns4:_="" ns5:_="" ns6:_="">
    <xsd:import namespace="DC144590-4F05-4FEC-AAB8-494F81E63E97"/>
    <xsd:import namespace="5496bc18-0430-4aed-af20-fbda8316fa2e"/>
    <xsd:import namespace="419f35a4-457f-4e6f-984e-d62a574c32ad"/>
    <xsd:import namespace="5CF0F12B-DA10-4C8B-9077-B4CAC8362116"/>
    <xsd:import namespace="5cf0f12b-da10-4c8b-9077-b4cac8362116"/>
    <xsd:element name="properties">
      <xsd:complexType>
        <xsd:sequence>
          <xsd:element name="documentManagement">
            <xsd:complexType>
              <xsd:all>
                <xsd:element ref="ns2:Project" minOccurs="0"/>
                <xsd:element ref="ns2:Originator" minOccurs="0"/>
                <xsd:element ref="ns2:Number" minOccurs="0"/>
                <xsd:element ref="ns2:DocTitle" minOccurs="0"/>
                <xsd:element ref="ns2:Zone" minOccurs="0"/>
                <xsd:element ref="ns2:Location" minOccurs="0"/>
                <xsd:element ref="ns2:FileType" minOccurs="0"/>
                <xsd:element ref="ns2:Role" minOccurs="0"/>
                <xsd:element ref="ns2:FileStatus" minOccurs="0"/>
                <xsd:element ref="ns2:Revision" minOccurs="0"/>
                <xsd:element ref="ns2:Extn" minOccurs="0"/>
                <xsd:element ref="ns2:Decoded" minOccurs="0"/>
                <xsd:element ref="ns2:Decoder" minOccurs="0"/>
                <xsd:element ref="ns3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6:lcf76f155ced4ddcb4097134ff3c332f" minOccurs="0"/>
                <xsd:element ref="ns3:TaxCatchAll" minOccurs="0"/>
                <xsd:element ref="ns6:MediaServiceGenerationTime" minOccurs="0"/>
                <xsd:element ref="ns6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144590-4F05-4FEC-AAB8-494F81E63E97" elementFormDefault="qualified">
    <xsd:import namespace="http://schemas.microsoft.com/office/2006/documentManagement/types"/>
    <xsd:import namespace="http://schemas.microsoft.com/office/infopath/2007/PartnerControls"/>
    <xsd:element name="Project" ma:index="8" nillable="true" ma:displayName="Project" ma:internalName="Project">
      <xsd:simpleType>
        <xsd:restriction base="dms:Text">
          <xsd:maxLength value="255"/>
        </xsd:restriction>
      </xsd:simpleType>
    </xsd:element>
    <xsd:element name="Originator" ma:index="9" nillable="true" ma:displayName="Originator" ma:internalName="Originator">
      <xsd:simpleType>
        <xsd:restriction base="dms:Text">
          <xsd:maxLength value="255"/>
        </xsd:restriction>
      </xsd:simpleType>
    </xsd:element>
    <xsd:element name="Number" ma:index="10" nillable="true" ma:displayName="Number" ma:internalName="Number">
      <xsd:simpleType>
        <xsd:restriction base="dms:Text">
          <xsd:maxLength value="255"/>
        </xsd:restriction>
      </xsd:simpleType>
    </xsd:element>
    <xsd:element name="DocTitle" ma:index="11" nillable="true" ma:displayName="DocTitle" ma:internalName="DocTitle">
      <xsd:simpleType>
        <xsd:restriction base="dms:Text">
          <xsd:maxLength value="255"/>
        </xsd:restriction>
      </xsd:simpleType>
    </xsd:element>
    <xsd:element name="Zone" ma:index="12" nillable="true" ma:displayName="Vol/Sys" ma:internalName="Zone">
      <xsd:simpleType>
        <xsd:restriction base="dms:Text">
          <xsd:maxLength value="255"/>
        </xsd:restriction>
      </xsd:simpleType>
    </xsd:element>
    <xsd:element name="Location" ma:index="13" nillable="true" ma:displayName="Level/Locn" ma:internalName="Location">
      <xsd:simpleType>
        <xsd:restriction base="dms:Text">
          <xsd:maxLength value="255"/>
        </xsd:restriction>
      </xsd:simpleType>
    </xsd:element>
    <xsd:element name="FileType" ma:index="14" nillable="true" ma:displayName="FileType" ma:internalName="FileType">
      <xsd:simpleType>
        <xsd:restriction base="dms:Text">
          <xsd:maxLength value="255"/>
        </xsd:restriction>
      </xsd:simpleType>
    </xsd:element>
    <xsd:element name="Role" ma:index="15" nillable="true" ma:displayName="Role" ma:internalName="Role">
      <xsd:simpleType>
        <xsd:restriction base="dms:Text">
          <xsd:maxLength value="255"/>
        </xsd:restriction>
      </xsd:simpleType>
    </xsd:element>
    <xsd:element name="FileStatus" ma:index="17" nillable="true" ma:displayName="FileStatus" ma:internalName="FileStatus">
      <xsd:simpleType>
        <xsd:restriction base="dms:Text">
          <xsd:maxLength value="255"/>
        </xsd:restriction>
      </xsd:simpleType>
    </xsd:element>
    <xsd:element name="Revision" ma:index="18" nillable="true" ma:displayName="Revision" ma:internalName="Revision">
      <xsd:simpleType>
        <xsd:restriction base="dms:Text">
          <xsd:maxLength value="255"/>
        </xsd:restriction>
      </xsd:simpleType>
    </xsd:element>
    <xsd:element name="Extn" ma:index="19" nillable="true" ma:displayName="Extn" ma:internalName="Extn">
      <xsd:simpleType>
        <xsd:restriction base="dms:Text">
          <xsd:maxLength value="255"/>
        </xsd:restriction>
      </xsd:simpleType>
    </xsd:element>
    <xsd:element name="Decoded" ma:index="20" nillable="true" ma:displayName="Decoded" ma:default="0" ma:internalName="Decoded">
      <xsd:simpleType>
        <xsd:restriction base="dms:Boolean"/>
      </xsd:simpleType>
    </xsd:element>
    <xsd:element name="Decoder" ma:index="21" nillable="true" ma:displayName="Decoder" ma:internalName="Decode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96bc18-0430-4aed-af20-fbda8316fa2e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CatchAll" ma:index="28" nillable="true" ma:displayName="Taxonomy Catch All Column" ma:hidden="true" ma:list="{46b5685f-f5d6-4ccd-93c1-26d62efd339b}" ma:internalName="TaxCatchAll" ma:showField="CatchAllData" ma:web="5496bc18-0430-4aed-af20-fbda8316fa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f35a4-457f-4e6f-984e-d62a574c32ad" elementFormDefault="qualified">
    <xsd:import namespace="http://schemas.microsoft.com/office/2006/documentManagement/types"/>
    <xsd:import namespace="http://schemas.microsoft.com/office/infopath/2007/PartnerControls"/>
    <xsd:element name="SharedWithDetails" ma:index="23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0F12B-DA10-4C8B-9077-B4CAC83621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5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0f12b-da10-4c8b-9077-b4cac836211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9e6c7e4-3866-47f6-a8f9-1f11433ee6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f0f12b-da10-4c8b-9077-b4cac8362116">
      <Terms xmlns="http://schemas.microsoft.com/office/infopath/2007/PartnerControls"/>
    </lcf76f155ced4ddcb4097134ff3c332f>
    <TaxCatchAll xmlns="5496bc18-0430-4aed-af20-fbda8316fa2e" xsi:nil="true"/>
    <FileType xmlns="DC144590-4F05-4FEC-AAB8-494F81E63E97" xsi:nil="true"/>
    <Decoded xmlns="DC144590-4F05-4FEC-AAB8-494F81E63E97">false</Decoded>
    <Extn xmlns="DC144590-4F05-4FEC-AAB8-494F81E63E97" xsi:nil="true"/>
    <Decoder xmlns="DC144590-4F05-4FEC-AAB8-494F81E63E97">
      <Url xsi:nil="true"/>
      <Description xsi:nil="true"/>
    </Decoder>
    <Zone xmlns="DC144590-4F05-4FEC-AAB8-494F81E63E97" xsi:nil="true"/>
    <FileStatus xmlns="DC144590-4F05-4FEC-AAB8-494F81E63E97" xsi:nil="true"/>
    <Number xmlns="DC144590-4F05-4FEC-AAB8-494F81E63E97" xsi:nil="true"/>
    <DocTitle xmlns="DC144590-4F05-4FEC-AAB8-494F81E63E97" xsi:nil="true"/>
    <Revision xmlns="DC144590-4F05-4FEC-AAB8-494F81E63E97" xsi:nil="true"/>
    <Project xmlns="DC144590-4F05-4FEC-AAB8-494F81E63E97" xsi:nil="true"/>
    <Location xmlns="DC144590-4F05-4FEC-AAB8-494F81E63E97" xsi:nil="true"/>
    <Originator xmlns="DC144590-4F05-4FEC-AAB8-494F81E63E97" xsi:nil="true"/>
    <Role xmlns="DC144590-4F05-4FEC-AAB8-494F81E63E9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4B3DA6-B5E2-4F83-BD54-3E0CA30001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144590-4F05-4FEC-AAB8-494F81E63E97"/>
    <ds:schemaRef ds:uri="5496bc18-0430-4aed-af20-fbda8316fa2e"/>
    <ds:schemaRef ds:uri="419f35a4-457f-4e6f-984e-d62a574c32ad"/>
    <ds:schemaRef ds:uri="5CF0F12B-DA10-4C8B-9077-B4CAC8362116"/>
    <ds:schemaRef ds:uri="5cf0f12b-da10-4c8b-9077-b4cac83621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60C47A-3C81-4FCF-A239-844701D54FF4}">
  <ds:schemaRefs>
    <ds:schemaRef ds:uri="http://purl.org/dc/elements/1.1/"/>
    <ds:schemaRef ds:uri="419f35a4-457f-4e6f-984e-d62a574c32ad"/>
    <ds:schemaRef ds:uri="http://www.w3.org/XML/1998/namespace"/>
    <ds:schemaRef ds:uri="http://schemas.microsoft.com/office/infopath/2007/PartnerControls"/>
    <ds:schemaRef ds:uri="5CF0F12B-DA10-4C8B-9077-B4CAC8362116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5cf0f12b-da10-4c8b-9077-b4cac8362116"/>
    <ds:schemaRef ds:uri="5496bc18-0430-4aed-af20-fbda8316fa2e"/>
    <ds:schemaRef ds:uri="DC144590-4F05-4FEC-AAB8-494F81E63E97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D611D6F-807B-4E1E-8827-3E62EE6420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Adriana Lupu</dc:creator>
  <cp:keywords/>
  <dc:description/>
  <cp:lastModifiedBy>Florentina Ionita</cp:lastModifiedBy>
  <cp:revision/>
  <dcterms:created xsi:type="dcterms:W3CDTF">2022-04-13T12:27:02Z</dcterms:created>
  <dcterms:modified xsi:type="dcterms:W3CDTF">2023-05-24T08:40:25Z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0x01010084B6588D1C23A547BA52C7AA4DAFE6D7</vt:lpwstr>
  </property>
  <property fmtid="{D5CDD505-2E9C-101B-9397-08002B2CF9AE}" pid="3" name="MediaServiceImageTags">
    <vt:lpwstr/>
  </property>
</Properties>
</file>