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kinga.vochin\Desktop\HG fond interventii\11.10.2024 ora 11.12\"/>
    </mc:Choice>
  </mc:AlternateContent>
  <xr:revisionPtr revIDLastSave="0" documentId="13_ncr:1_{3C6ADEAB-F15B-440F-AC13-42E4E9E8F50C}" xr6:coauthVersionLast="47" xr6:coauthVersionMax="47" xr10:uidLastSave="{00000000-0000-0000-0000-000000000000}"/>
  <bookViews>
    <workbookView xWindow="-120" yWindow="-120" windowWidth="29040" windowHeight="15720" activeTab="1" xr2:uid="{00000000-000D-0000-FFFF-FFFF00000000}"/>
  </bookViews>
  <sheets>
    <sheet name="Anexa 1" sheetId="7" r:id="rId1"/>
    <sheet name="Anexa 2" sheetId="6" r:id="rId2"/>
  </sheets>
  <definedNames>
    <definedName name="_Hlk520356056" localSheetId="0">'Anexa 1'!#REF!</definedName>
    <definedName name="_Hlk520356056" localSheetId="1">'Anexa 2'!$A$12</definedName>
    <definedName name="_xlnm.Print_Area" localSheetId="0">'Anexa 1'!$A$1:$F$58</definedName>
    <definedName name="_xlnm.Print_Titles" localSheetId="1">'Anexa 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5" i="7" l="1"/>
  <c r="E42" i="7"/>
  <c r="H31" i="7"/>
  <c r="H32" i="7"/>
  <c r="H34" i="7"/>
  <c r="H35" i="7"/>
  <c r="H36" i="7"/>
  <c r="H37" i="7"/>
  <c r="H38" i="7"/>
  <c r="H39" i="7"/>
  <c r="E5" i="7"/>
  <c r="E54" i="7" s="1"/>
  <c r="E11" i="6"/>
  <c r="E6" i="6"/>
  <c r="E14" i="6" s="1"/>
</calcChain>
</file>

<file path=xl/sharedStrings.xml><?xml version="1.0" encoding="utf-8"?>
<sst xmlns="http://schemas.openxmlformats.org/spreadsheetml/2006/main" count="162" uniqueCount="108">
  <si>
    <t>Nr.</t>
  </si>
  <si>
    <t>Crt.</t>
  </si>
  <si>
    <t>Denumirea obiectivului/Județul</t>
  </si>
  <si>
    <t>Râul/Amplasament</t>
  </si>
  <si>
    <t>Capacități</t>
  </si>
  <si>
    <t>JUDEȚUL VASLUI</t>
  </si>
  <si>
    <t>TOTAL</t>
  </si>
  <si>
    <t>LISTĂ</t>
  </si>
  <si>
    <t>JUDEȚUL GALAȚI</t>
  </si>
  <si>
    <t>Combaterea inundațiilor și a excesului de umiditate în unitatea Tudor Vladimirescu-Braniștea, județul Galați, Comp.II Piscu-Branistea</t>
  </si>
  <si>
    <t>Amenajare pentru irigații Câmpia Covurlui, regularizarea Văii Suhurlui, județul  Galați- etapa III Rediu-Pechea</t>
  </si>
  <si>
    <t>Refacere corp dig   (3 sectoare) Ltot=1600 m</t>
  </si>
  <si>
    <t>Refacere corp dig (3 breșe) Ltot=47 m;
Completări terasamente corp dig, refacere corp dig (8 sect) Ltot=25 m</t>
  </si>
  <si>
    <t xml:space="preserve">Acumulare nepermanentă Bozia, județul Vaslui </t>
  </si>
  <si>
    <t xml:space="preserve">Nr crt. </t>
  </si>
  <si>
    <t>U.A.T</t>
  </si>
  <si>
    <t xml:space="preserve">Localități afectate </t>
  </si>
  <si>
    <t>Denumire curs apă</t>
  </si>
  <si>
    <t>Lungime curs apă afectat
Km *</t>
  </si>
  <si>
    <t>Chineja</t>
  </si>
  <si>
    <t>Băneasa</t>
  </si>
  <si>
    <t>Bujoru</t>
  </si>
  <si>
    <t>Suhu</t>
  </si>
  <si>
    <t>Perisani</t>
  </si>
  <si>
    <t>Corozel</t>
  </si>
  <si>
    <t>Bârzota</t>
  </si>
  <si>
    <t>Geru</t>
  </si>
  <si>
    <t>Gologan</t>
  </si>
  <si>
    <t>Lozava</t>
  </si>
  <si>
    <t>Călmățui</t>
  </si>
  <si>
    <t>Tăploani</t>
  </si>
  <si>
    <t>Slivna</t>
  </si>
  <si>
    <t>Horincea</t>
  </si>
  <si>
    <t>Mihona</t>
  </si>
  <si>
    <t>Zorleni</t>
  </si>
  <si>
    <t>Jaravat</t>
  </si>
  <si>
    <t>Trestiana</t>
  </si>
  <si>
    <t>Gara Docaneasa</t>
  </si>
  <si>
    <t>Suletea</t>
  </si>
  <si>
    <t>Braiteni</t>
  </si>
  <si>
    <t>Epureni</t>
  </si>
  <si>
    <t xml:space="preserve"> - </t>
  </si>
  <si>
    <t>Valoare lucrări necesare, județul Galați (mii lei, cu TVA)</t>
  </si>
  <si>
    <t>Valoare lucrări necesare, județul Vaslui (mii lei, cu TVA)</t>
  </si>
  <si>
    <t xml:space="preserve">Berești
</t>
  </si>
  <si>
    <t>Târgu-Bujor</t>
  </si>
  <si>
    <t>Măstăcani</t>
  </si>
  <si>
    <t>Foltești</t>
  </si>
  <si>
    <t>Suhurlui</t>
  </si>
  <si>
    <t>Pechea</t>
  </si>
  <si>
    <t>Cuza Vodă</t>
  </si>
  <si>
    <t>Smulți</t>
  </si>
  <si>
    <t>Corni</t>
  </si>
  <si>
    <t>Drăgușeni</t>
  </si>
  <si>
    <t>Valea Mărului</t>
  </si>
  <si>
    <t>Cudalbi</t>
  </si>
  <si>
    <t>Costache Negri</t>
  </si>
  <si>
    <t>Cuca</t>
  </si>
  <si>
    <t>Grivița</t>
  </si>
  <si>
    <t>Corod</t>
  </si>
  <si>
    <t xml:space="preserve">Berești Meria
</t>
  </si>
  <si>
    <t>Bălăbănești</t>
  </si>
  <si>
    <t>Berești</t>
  </si>
  <si>
    <t>Târgu Bujor</t>
  </si>
  <si>
    <t>Umbrărești</t>
  </si>
  <si>
    <t>Fârtănești</t>
  </si>
  <si>
    <t>Slobozia Conachi</t>
  </si>
  <si>
    <t>Cărăpcești</t>
  </si>
  <si>
    <t>Balintești</t>
  </si>
  <si>
    <t>Săseni</t>
  </si>
  <si>
    <t>Bursucani</t>
  </si>
  <si>
    <t>Lungesti</t>
  </si>
  <si>
    <t>Murgeni</t>
  </si>
  <si>
    <t>Vinderei</t>
  </si>
  <si>
    <t xml:space="preserve">Murgeni </t>
  </si>
  <si>
    <t>Zorleni  Popeni</t>
  </si>
  <si>
    <t>Murgeni (UAT Murgeni)</t>
  </si>
  <si>
    <t>2. Lucrările de deblocare, igienizare și refacere a secțiunii de transport a cursului de apă nu reprezintă lucrări de regularizare și îndiguire a acestuia (pe tronsonul pe care sunt executate), ci doar lucrări în vederea îmbunătățirii condițiilor de tranzitare a debitelor caracteristice.</t>
  </si>
  <si>
    <t>Suhurlui Sec</t>
  </si>
  <si>
    <t>Jaravăț</t>
  </si>
  <si>
    <t>80-85</t>
  </si>
  <si>
    <t>-</t>
  </si>
  <si>
    <t>50-60</t>
  </si>
  <si>
    <t>30-40</t>
  </si>
  <si>
    <t>70-80</t>
  </si>
  <si>
    <t>10-20</t>
  </si>
  <si>
    <t>80-90</t>
  </si>
  <si>
    <t>* 1. Având în vedere faptul că în perioada în care au fost întocmite procesele verbale privind constatarea efectelor fenomenelor hidrometeorologice periculoase asupra cursurilor de apă, nivelurile acestora erau crescute, menționăm faptul ca nu s-a estimat un grad de colmatare, cât mai apropiat de situația reală. După scăderea nivelurilor, pe unele tronsoane ale cursurilor de apă evaluate, gradul de colmatare și lungimea acestora sunt inferioare celor estimate inițial.
Pe unele sectoare ale cursurilor de apă verificate nu sunt necesare lucrări de decolmatare, punctual fiind necesare doar lucrări de refacere a secțiunii albiei, în concordanță cu  secțiunea podurilor și podețelor ce traversează cursurile de apă. 
Pe cursurile de apă analizate sunt numeroase lucrări de traversare (poduri și podețe), nereglementate din punct vedere al gospodăririi apelor, acestea neasigurând tranzitarea în condiții de siguranță a debitelor caracteristice a cursurilor de apă.
Pentru scoaterea de sub efectul inundaţiilor, protecţia populaţiei şi a bunurilor acestora,  Administrația Națională "Apele Române" a prevăzut a fi realizate lucrări de aducere la starea inițială a lucrărilor hidrotehnice afectate din administrarea ABA prut-Bârlad - SGA Galați și SGA Vaslui , realizarea unor lucrări de refacere a secțiunii de transport a cursurilor de apă dar și lucrări de stabilizare a albiei pe sectoarele afectate.</t>
  </si>
  <si>
    <t>Grad de colmatare %</t>
  </si>
  <si>
    <t xml:space="preserve"> Lungime totală cursuri de apă afectate (km)</t>
  </si>
  <si>
    <t>(mii lei, cu TVA)</t>
  </si>
  <si>
    <t>Combaterea inundațiilor și a excesului de umiditate în unitatea Tudor-Vladimirescu – Branistea, jud Galati; Comp.II Piscu-Branistea</t>
  </si>
  <si>
    <t>Râul Geru, comuna Independența, localitatea Independența, județul Galați</t>
  </si>
  <si>
    <t>Râul Suhu, comuna Suhurlui, localitatea Suhurlui, județul Galați</t>
  </si>
  <si>
    <t>Râul Suhu, comuna Piscu, localitatea Piscu, județul Galați</t>
  </si>
  <si>
    <t>Râul Bozia, comuna Fălciu, localitatea Fălciu, județul Vaslui</t>
  </si>
  <si>
    <t>Râul Mușata, comuna Berezeni, localitatea Mușata, județul Vaslui</t>
  </si>
  <si>
    <t>Refacere corp dig (7 breșe) Ltot=648 m;
Completări terasamente corp dig (1 sect) Ltot=7 m</t>
  </si>
  <si>
    <t xml:space="preserve">Acumulare nepermanentă Mușata, SRP1 Albița-Fălciu, județul Vaslui </t>
  </si>
  <si>
    <t>Stabilizare mal rau Geru, de la confluența cu Siretul, în amonte,  L tot=1500 m</t>
  </si>
  <si>
    <t>Refacere corp baraj (2 breșe) Ltot=37,8 m;
Completări terasamente coronament baraj, (turn manevră-versant drept),  Ltot=1060 m;
Decolmatare canal golire de fund Ltot=180 m</t>
  </si>
  <si>
    <t>privind realizarea în regim de urgență a lucrărilor de înlăturare a efectelor calamităților naturale produse de fenomenele hidrometeorologice extreme înregistrate  în perioada 13-19 septembrie 2024 în județele Galați și Vaslui 
 Lucrări de refacere a secțiunii de transport a albiilor (deblocare, igienizare, salubrizare)
 și de stabilizare a albiilor</t>
  </si>
  <si>
    <t>privind realizarea în regim de urgență a lucrărilor pentru realizarea unor lucrări de înlăturare a efectelor calamităților naturale produse de fenomenele hidrometeorologice extreme 
înregistrate  în perioada 13-19 septembrie 2024 în județele Galați și Vaslui 
Lucrări de refacere a construcțiilor hidrotehnice afectate</t>
  </si>
  <si>
    <t>Anexa nr. 1</t>
  </si>
  <si>
    <t>Anexa nr. 2</t>
  </si>
  <si>
    <t>Valoare totală estimativă a lucrărilor necesare (mii lei, cu TVA)</t>
  </si>
  <si>
    <t xml:space="preserve">Valoare totală estimativă </t>
  </si>
  <si>
    <r>
      <t>Completări terasamente,(eroziune mal stg)  zona disipator de energie si risberma, Ltot=16 m;
-</t>
    </r>
    <r>
      <rPr>
        <sz val="10"/>
        <rFont val="Times New Roman"/>
        <family val="1"/>
      </rPr>
      <t xml:space="preserve"> Refacere pereu dalat canal rapid si taluze disipator (inclusiv refacere rosturi), refacere radier disipator (inclusiv refacere rosturi);
- Refacere risbermă;
-Decolmatare evacuatori</t>
    </r>
    <r>
      <rPr>
        <sz val="10"/>
        <color theme="1"/>
        <rFont val="Times New Roman"/>
        <family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</si>
</sst>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theme="1"/>
      <name val="Trebuchet MS"/>
      <family val="2"/>
    </font>
    <font>
      <sz val="11"/>
      <color theme="1"/>
      <name val="Times New Roman"/>
      <family val="1"/>
    </font>
    <font>
      <b/>
      <sz val="11"/>
      <color theme="1"/>
      <name val="Times New Roman"/>
      <family val="1"/>
    </font>
    <font>
      <b/>
      <sz val="12"/>
      <color theme="1"/>
      <name val="Times New Roman"/>
      <family val="1"/>
    </font>
    <font>
      <b/>
      <sz val="11"/>
      <name val="Times New Roman"/>
      <family val="1"/>
    </font>
    <font>
      <b/>
      <sz val="11"/>
      <color rgb="FF000000"/>
      <name val="Times New Roman"/>
      <family val="1"/>
    </font>
    <font>
      <sz val="11"/>
      <name val="Times New Roman"/>
      <family val="1"/>
    </font>
    <font>
      <b/>
      <sz val="16"/>
      <color theme="1"/>
      <name val="Times New Roman"/>
      <family val="1"/>
    </font>
    <font>
      <sz val="10"/>
      <color theme="1"/>
      <name val="Times New Roman"/>
      <family val="1"/>
    </font>
    <font>
      <b/>
      <sz val="10"/>
      <color theme="1"/>
      <name val="Times New Roman"/>
      <family val="1"/>
    </font>
    <font>
      <b/>
      <sz val="10"/>
      <name val="Times New Roman"/>
      <family val="1"/>
    </font>
    <font>
      <sz val="10"/>
      <color rgb="FF000000"/>
      <name val="Times New Roman"/>
      <family val="1"/>
    </font>
    <font>
      <sz val="10"/>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1">
    <border>
      <left/>
      <right/>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8">
    <xf numFmtId="0" fontId="0" fillId="0" borderId="0" xfId="0"/>
    <xf numFmtId="0" fontId="1" fillId="0" borderId="0" xfId="0" applyFont="1"/>
    <xf numFmtId="2" fontId="1" fillId="0" borderId="0" xfId="0" applyNumberFormat="1" applyFont="1"/>
    <xf numFmtId="0" fontId="2" fillId="0" borderId="0" xfId="0" applyFont="1"/>
    <xf numFmtId="0" fontId="3" fillId="0" borderId="0" xfId="0" applyFont="1" applyAlignment="1">
      <alignment horizontal="center"/>
    </xf>
    <xf numFmtId="0" fontId="5" fillId="3" borderId="3" xfId="0" applyFont="1" applyFill="1" applyBorder="1" applyAlignment="1">
      <alignment horizontal="center" vertical="center" wrapText="1"/>
    </xf>
    <xf numFmtId="0" fontId="3" fillId="0" borderId="3" xfId="0" applyFont="1" applyBorder="1" applyAlignment="1">
      <alignment horizontal="center" wrapText="1"/>
    </xf>
    <xf numFmtId="0" fontId="6" fillId="2" borderId="3" xfId="0" applyFont="1" applyFill="1" applyBorder="1" applyAlignment="1">
      <alignment horizontal="center" vertical="center"/>
    </xf>
    <xf numFmtId="0" fontId="2" fillId="2" borderId="3" xfId="0" applyFont="1" applyFill="1" applyBorder="1"/>
    <xf numFmtId="0" fontId="7" fillId="3" borderId="3" xfId="0" applyFont="1" applyFill="1" applyBorder="1" applyAlignment="1">
      <alignment horizontal="center" vertical="center"/>
    </xf>
    <xf numFmtId="0" fontId="7" fillId="0" borderId="3" xfId="0" applyFont="1" applyBorder="1" applyAlignment="1">
      <alignment horizontal="left" vertical="center" wrapText="1"/>
    </xf>
    <xf numFmtId="0" fontId="7" fillId="3" borderId="3" xfId="0" applyFont="1" applyFill="1" applyBorder="1" applyAlignment="1">
      <alignment horizontal="left" vertical="center"/>
    </xf>
    <xf numFmtId="0" fontId="7" fillId="3" borderId="3" xfId="0" applyFont="1" applyFill="1" applyBorder="1" applyAlignment="1">
      <alignment horizontal="center" vertical="center" wrapText="1"/>
    </xf>
    <xf numFmtId="0" fontId="3" fillId="0" borderId="0" xfId="0" applyFont="1"/>
    <xf numFmtId="0" fontId="7" fillId="3" borderId="3" xfId="0" applyFont="1" applyFill="1" applyBorder="1" applyAlignment="1">
      <alignment horizontal="left" vertical="center" wrapText="1"/>
    </xf>
    <xf numFmtId="49" fontId="7" fillId="3" borderId="3" xfId="0" applyNumberFormat="1" applyFont="1" applyFill="1" applyBorder="1" applyAlignment="1">
      <alignment horizontal="center" vertical="center" wrapText="1"/>
    </xf>
    <xf numFmtId="0" fontId="3" fillId="2" borderId="3" xfId="0" applyFont="1" applyFill="1" applyBorder="1" applyAlignment="1">
      <alignment horizontal="center"/>
    </xf>
    <xf numFmtId="3" fontId="5" fillId="2" borderId="3" xfId="0" applyNumberFormat="1" applyFont="1" applyFill="1" applyBorder="1" applyAlignment="1">
      <alignment horizontal="center"/>
    </xf>
    <xf numFmtId="0" fontId="2" fillId="0" borderId="3" xfId="0" applyFont="1" applyBorder="1"/>
    <xf numFmtId="0" fontId="3" fillId="0" borderId="17" xfId="0" applyFont="1" applyBorder="1" applyAlignment="1">
      <alignment horizontal="center"/>
    </xf>
    <xf numFmtId="0" fontId="2" fillId="0" borderId="17" xfId="0" applyFont="1" applyBorder="1"/>
    <xf numFmtId="0" fontId="3" fillId="2" borderId="17" xfId="0" applyFont="1" applyFill="1" applyBorder="1"/>
    <xf numFmtId="3" fontId="3" fillId="2" borderId="17" xfId="0" applyNumberFormat="1" applyFont="1" applyFill="1" applyBorder="1"/>
    <xf numFmtId="0" fontId="6" fillId="2" borderId="3" xfId="0" applyFont="1" applyFill="1" applyBorder="1" applyAlignment="1">
      <alignment horizontal="left" vertical="center"/>
    </xf>
    <xf numFmtId="0" fontId="7" fillId="3" borderId="3" xfId="0" applyFont="1" applyFill="1" applyBorder="1" applyAlignment="1">
      <alignment horizontal="center" vertical="center"/>
    </xf>
    <xf numFmtId="0" fontId="7" fillId="3" borderId="3" xfId="0" applyFont="1" applyFill="1" applyBorder="1" applyAlignment="1">
      <alignment horizontal="left" vertical="center" wrapText="1"/>
    </xf>
    <xf numFmtId="0" fontId="7" fillId="3" borderId="3" xfId="0" applyFont="1" applyFill="1" applyBorder="1" applyAlignment="1">
      <alignment horizontal="left" vertical="center"/>
    </xf>
    <xf numFmtId="0" fontId="3" fillId="2" borderId="3" xfId="0" applyFont="1" applyFill="1" applyBorder="1" applyAlignment="1">
      <alignment horizontal="center"/>
    </xf>
    <xf numFmtId="0" fontId="2" fillId="0" borderId="0" xfId="0" applyFont="1" applyAlignment="1">
      <alignment horizontal="left" wrapText="1"/>
    </xf>
    <xf numFmtId="0" fontId="5" fillId="2" borderId="3" xfId="0" applyFont="1" applyFill="1" applyBorder="1" applyAlignment="1">
      <alignment horizontal="center"/>
    </xf>
    <xf numFmtId="0" fontId="3" fillId="2" borderId="3" xfId="0" applyFont="1" applyFill="1" applyBorder="1" applyAlignment="1">
      <alignment horizontal="left"/>
    </xf>
    <xf numFmtId="0" fontId="4" fillId="0" borderId="0" xfId="0" applyFont="1" applyAlignment="1">
      <alignment horizontal="center" vertical="center"/>
    </xf>
    <xf numFmtId="0" fontId="4" fillId="0" borderId="20" xfId="0" applyFont="1" applyBorder="1" applyAlignment="1">
      <alignment horizontal="center" vertical="center" wrapText="1"/>
    </xf>
    <xf numFmtId="0" fontId="3" fillId="2" borderId="17" xfId="0" applyFont="1" applyFill="1" applyBorder="1" applyAlignment="1">
      <alignment horizontal="center"/>
    </xf>
    <xf numFmtId="0" fontId="5" fillId="2" borderId="17" xfId="0" applyFont="1" applyFill="1" applyBorder="1" applyAlignment="1">
      <alignment horizontal="center"/>
    </xf>
    <xf numFmtId="0" fontId="1" fillId="0" borderId="18" xfId="0" applyFont="1" applyBorder="1" applyAlignment="1">
      <alignment horizontal="center"/>
    </xf>
    <xf numFmtId="2" fontId="3" fillId="0" borderId="0" xfId="0" applyNumberFormat="1" applyFont="1"/>
    <xf numFmtId="0" fontId="8" fillId="0" borderId="0" xfId="0" applyFont="1" applyAlignment="1">
      <alignment horizontal="center" vertical="center"/>
    </xf>
    <xf numFmtId="0" fontId="4" fillId="0" borderId="15" xfId="0" applyFont="1" applyBorder="1" applyAlignment="1">
      <alignment horizontal="center" vertical="center" wrapText="1"/>
    </xf>
    <xf numFmtId="0" fontId="9" fillId="0" borderId="9"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2" fontId="11" fillId="0" borderId="10" xfId="0" applyNumberFormat="1" applyFont="1" applyBorder="1" applyAlignment="1">
      <alignment horizontal="center" vertical="center" wrapText="1"/>
    </xf>
    <xf numFmtId="0" fontId="9" fillId="0" borderId="8"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horizontal="center" vertical="center"/>
    </xf>
    <xf numFmtId="2" fontId="10" fillId="0" borderId="7" xfId="0" applyNumberFormat="1" applyFont="1" applyBorder="1" applyAlignment="1">
      <alignment horizontal="center" vertical="center" wrapText="1"/>
    </xf>
    <xf numFmtId="0" fontId="9" fillId="2" borderId="16" xfId="0" applyFont="1" applyFill="1" applyBorder="1" applyAlignment="1">
      <alignment vertical="center"/>
    </xf>
    <xf numFmtId="0" fontId="10" fillId="2" borderId="17" xfId="0" applyFont="1" applyFill="1" applyBorder="1" applyAlignment="1">
      <alignment vertical="center" wrapText="1"/>
    </xf>
    <xf numFmtId="0" fontId="9" fillId="2" borderId="17" xfId="0" applyFont="1" applyFill="1" applyBorder="1" applyAlignment="1">
      <alignment vertical="center" wrapText="1"/>
    </xf>
    <xf numFmtId="0" fontId="10" fillId="2" borderId="19" xfId="0" applyFont="1" applyFill="1" applyBorder="1" applyAlignment="1">
      <alignment vertical="center"/>
    </xf>
    <xf numFmtId="3" fontId="10" fillId="2" borderId="4" xfId="0" applyNumberFormat="1" applyFont="1" applyFill="1" applyBorder="1" applyAlignment="1">
      <alignment vertical="center" wrapText="1"/>
    </xf>
    <xf numFmtId="0" fontId="12" fillId="0" borderId="2" xfId="0" applyFont="1" applyBorder="1" applyAlignment="1">
      <alignment vertical="center"/>
    </xf>
    <xf numFmtId="0" fontId="9" fillId="0" borderId="3" xfId="0" applyFont="1" applyBorder="1" applyAlignment="1">
      <alignment vertical="center" wrapText="1"/>
    </xf>
    <xf numFmtId="0" fontId="13" fillId="0" borderId="5" xfId="0" applyFont="1" applyBorder="1" applyAlignment="1">
      <alignment vertical="center" wrapText="1"/>
    </xf>
    <xf numFmtId="3" fontId="9" fillId="0" borderId="4" xfId="0" applyNumberFormat="1" applyFont="1" applyBorder="1" applyAlignment="1">
      <alignment vertical="center" wrapText="1"/>
    </xf>
    <xf numFmtId="0" fontId="13" fillId="0" borderId="6" xfId="0" applyFont="1" applyBorder="1" applyAlignment="1">
      <alignment vertical="center" wrapText="1"/>
    </xf>
    <xf numFmtId="0" fontId="12" fillId="0" borderId="2" xfId="0" applyFont="1" applyBorder="1" applyAlignment="1">
      <alignment vertical="center"/>
    </xf>
    <xf numFmtId="0" fontId="9" fillId="0" borderId="3" xfId="0" applyFont="1" applyBorder="1" applyAlignment="1">
      <alignment vertical="center" wrapText="1"/>
    </xf>
    <xf numFmtId="3" fontId="9" fillId="0" borderId="4" xfId="0" applyNumberFormat="1" applyFont="1" applyBorder="1" applyAlignment="1">
      <alignment vertical="center" wrapText="1"/>
    </xf>
    <xf numFmtId="0" fontId="11" fillId="2" borderId="19" xfId="0" applyFont="1" applyFill="1" applyBorder="1" applyAlignment="1">
      <alignment vertical="center"/>
    </xf>
    <xf numFmtId="0" fontId="12" fillId="0" borderId="3" xfId="0" applyFont="1" applyBorder="1" applyAlignment="1">
      <alignment vertical="center" wrapText="1"/>
    </xf>
    <xf numFmtId="0" fontId="13" fillId="0" borderId="3" xfId="0" applyFont="1" applyBorder="1" applyAlignment="1">
      <alignment vertical="center" wrapText="1"/>
    </xf>
    <xf numFmtId="3" fontId="12" fillId="0" borderId="4" xfId="0" applyNumberFormat="1" applyFont="1" applyBorder="1" applyAlignment="1">
      <alignment vertical="center" wrapText="1"/>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4" xfId="0" applyFont="1" applyFill="1" applyBorder="1" applyAlignment="1">
      <alignment horizontal="center"/>
    </xf>
    <xf numFmtId="3" fontId="3" fillId="2" borderId="13" xfId="0" applyNumberFormat="1"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8"/>
  <sheetViews>
    <sheetView zoomScaleNormal="100" workbookViewId="0">
      <selection activeCell="D18" sqref="D18"/>
    </sheetView>
  </sheetViews>
  <sheetFormatPr defaultRowHeight="15" x14ac:dyDescent="0.25"/>
  <cols>
    <col min="1" max="1" width="6" style="3" customWidth="1"/>
    <col min="2" max="2" width="34.85546875" style="3" customWidth="1"/>
    <col min="3" max="3" width="24" style="3" customWidth="1"/>
    <col min="4" max="4" width="20.5703125" style="3" bestFit="1" customWidth="1"/>
    <col min="5" max="5" width="27.42578125" style="3" customWidth="1"/>
    <col min="6" max="6" width="17.28515625" style="3" customWidth="1"/>
    <col min="7" max="16384" width="9.140625" style="3"/>
  </cols>
  <sheetData>
    <row r="1" spans="1:7" x14ac:dyDescent="0.25">
      <c r="F1" s="4" t="s">
        <v>103</v>
      </c>
    </row>
    <row r="2" spans="1:7" ht="15.75" x14ac:dyDescent="0.25">
      <c r="A2" s="31" t="s">
        <v>7</v>
      </c>
      <c r="B2" s="31"/>
      <c r="C2" s="31"/>
      <c r="D2" s="31"/>
      <c r="E2" s="31"/>
      <c r="F2" s="31"/>
    </row>
    <row r="3" spans="1:7" ht="66" customHeight="1" x14ac:dyDescent="0.25">
      <c r="A3" s="32" t="s">
        <v>101</v>
      </c>
      <c r="B3" s="32"/>
      <c r="C3" s="32"/>
      <c r="D3" s="32"/>
      <c r="E3" s="32"/>
      <c r="F3" s="32"/>
    </row>
    <row r="4" spans="1:7" ht="32.25" customHeight="1" x14ac:dyDescent="0.25">
      <c r="A4" s="5" t="s">
        <v>14</v>
      </c>
      <c r="B4" s="5" t="s">
        <v>15</v>
      </c>
      <c r="C4" s="5" t="s">
        <v>16</v>
      </c>
      <c r="D4" s="5" t="s">
        <v>17</v>
      </c>
      <c r="E4" s="5" t="s">
        <v>18</v>
      </c>
      <c r="F4" s="6" t="s">
        <v>88</v>
      </c>
    </row>
    <row r="5" spans="1:7" x14ac:dyDescent="0.25">
      <c r="A5" s="23" t="s">
        <v>8</v>
      </c>
      <c r="B5" s="23"/>
      <c r="C5" s="23"/>
      <c r="D5" s="23"/>
      <c r="E5" s="7">
        <f>SUM(E6:E39)</f>
        <v>127.50999999999999</v>
      </c>
      <c r="F5" s="8"/>
    </row>
    <row r="6" spans="1:7" ht="30" x14ac:dyDescent="0.25">
      <c r="A6" s="9">
        <v>1</v>
      </c>
      <c r="B6" s="10" t="s">
        <v>44</v>
      </c>
      <c r="C6" s="11" t="s">
        <v>62</v>
      </c>
      <c r="D6" s="11" t="s">
        <v>19</v>
      </c>
      <c r="E6" s="12">
        <v>4</v>
      </c>
      <c r="F6" s="12">
        <v>40</v>
      </c>
    </row>
    <row r="7" spans="1:7" x14ac:dyDescent="0.25">
      <c r="A7" s="24">
        <v>2</v>
      </c>
      <c r="B7" s="26" t="s">
        <v>20</v>
      </c>
      <c r="C7" s="26" t="s">
        <v>20</v>
      </c>
      <c r="D7" s="11" t="s">
        <v>19</v>
      </c>
      <c r="E7" s="12">
        <v>4</v>
      </c>
      <c r="F7" s="12">
        <v>70</v>
      </c>
    </row>
    <row r="8" spans="1:7" x14ac:dyDescent="0.25">
      <c r="A8" s="24"/>
      <c r="B8" s="26"/>
      <c r="C8" s="26"/>
      <c r="D8" s="11" t="s">
        <v>20</v>
      </c>
      <c r="E8" s="12">
        <v>3</v>
      </c>
      <c r="F8" s="12">
        <v>60</v>
      </c>
      <c r="G8" s="13"/>
    </row>
    <row r="9" spans="1:7" x14ac:dyDescent="0.25">
      <c r="A9" s="24">
        <v>3</v>
      </c>
      <c r="B9" s="25" t="s">
        <v>45</v>
      </c>
      <c r="C9" s="26" t="s">
        <v>63</v>
      </c>
      <c r="D9" s="11" t="s">
        <v>19</v>
      </c>
      <c r="E9" s="9">
        <v>3.1</v>
      </c>
      <c r="F9" s="12" t="s">
        <v>80</v>
      </c>
    </row>
    <row r="10" spans="1:7" ht="20.25" customHeight="1" x14ac:dyDescent="0.25">
      <c r="A10" s="24"/>
      <c r="B10" s="25"/>
      <c r="C10" s="26"/>
      <c r="D10" s="11" t="s">
        <v>21</v>
      </c>
      <c r="E10" s="9">
        <v>2.1</v>
      </c>
      <c r="F10" s="12" t="s">
        <v>80</v>
      </c>
    </row>
    <row r="11" spans="1:7" x14ac:dyDescent="0.25">
      <c r="A11" s="24"/>
      <c r="B11" s="25"/>
      <c r="C11" s="11" t="s">
        <v>64</v>
      </c>
      <c r="D11" s="11" t="s">
        <v>19</v>
      </c>
      <c r="E11" s="9">
        <v>3</v>
      </c>
      <c r="F11" s="12" t="s">
        <v>80</v>
      </c>
    </row>
    <row r="12" spans="1:7" x14ac:dyDescent="0.25">
      <c r="A12" s="9">
        <v>4</v>
      </c>
      <c r="B12" s="11" t="s">
        <v>65</v>
      </c>
      <c r="C12" s="11" t="s">
        <v>65</v>
      </c>
      <c r="D12" s="11" t="s">
        <v>19</v>
      </c>
      <c r="E12" s="9">
        <v>9.5</v>
      </c>
      <c r="F12" s="12" t="s">
        <v>80</v>
      </c>
    </row>
    <row r="13" spans="1:7" x14ac:dyDescent="0.25">
      <c r="A13" s="9">
        <v>5</v>
      </c>
      <c r="B13" s="11" t="s">
        <v>46</v>
      </c>
      <c r="C13" s="11" t="s">
        <v>46</v>
      </c>
      <c r="D13" s="11" t="s">
        <v>19</v>
      </c>
      <c r="E13" s="9">
        <v>7.59</v>
      </c>
      <c r="F13" s="12">
        <v>40</v>
      </c>
    </row>
    <row r="14" spans="1:7" x14ac:dyDescent="0.25">
      <c r="A14" s="9">
        <v>6</v>
      </c>
      <c r="B14" s="11" t="s">
        <v>47</v>
      </c>
      <c r="C14" s="11" t="s">
        <v>47</v>
      </c>
      <c r="D14" s="11" t="s">
        <v>19</v>
      </c>
      <c r="E14" s="9">
        <v>9.2200000000000006</v>
      </c>
      <c r="F14" s="12">
        <v>50</v>
      </c>
    </row>
    <row r="15" spans="1:7" x14ac:dyDescent="0.25">
      <c r="A15" s="9">
        <v>7</v>
      </c>
      <c r="B15" s="11" t="s">
        <v>48</v>
      </c>
      <c r="C15" s="11" t="s">
        <v>48</v>
      </c>
      <c r="D15" s="11" t="s">
        <v>22</v>
      </c>
      <c r="E15" s="9">
        <v>4.5</v>
      </c>
      <c r="F15" s="9">
        <v>0</v>
      </c>
    </row>
    <row r="16" spans="1:7" x14ac:dyDescent="0.25">
      <c r="A16" s="9">
        <v>8</v>
      </c>
      <c r="B16" s="11" t="s">
        <v>49</v>
      </c>
      <c r="C16" s="11" t="s">
        <v>49</v>
      </c>
      <c r="D16" s="11" t="s">
        <v>22</v>
      </c>
      <c r="E16" s="9">
        <v>5.3</v>
      </c>
      <c r="F16" s="12">
        <v>100</v>
      </c>
    </row>
    <row r="17" spans="1:8" x14ac:dyDescent="0.25">
      <c r="A17" s="9">
        <v>9</v>
      </c>
      <c r="B17" s="11" t="s">
        <v>50</v>
      </c>
      <c r="C17" s="11" t="s">
        <v>50</v>
      </c>
      <c r="D17" s="11" t="s">
        <v>22</v>
      </c>
      <c r="E17" s="9">
        <v>2</v>
      </c>
      <c r="F17" s="12">
        <v>100</v>
      </c>
    </row>
    <row r="18" spans="1:8" x14ac:dyDescent="0.25">
      <c r="A18" s="9">
        <v>10</v>
      </c>
      <c r="B18" s="14" t="s">
        <v>66</v>
      </c>
      <c r="C18" s="14" t="s">
        <v>66</v>
      </c>
      <c r="D18" s="11" t="s">
        <v>22</v>
      </c>
      <c r="E18" s="9">
        <v>3.2</v>
      </c>
      <c r="F18" s="9">
        <v>40</v>
      </c>
    </row>
    <row r="19" spans="1:8" x14ac:dyDescent="0.25">
      <c r="A19" s="9">
        <v>11</v>
      </c>
      <c r="B19" s="11" t="s">
        <v>51</v>
      </c>
      <c r="C19" s="11" t="s">
        <v>51</v>
      </c>
      <c r="D19" s="11" t="s">
        <v>23</v>
      </c>
      <c r="E19" s="9">
        <v>1.5</v>
      </c>
      <c r="F19" s="12" t="s">
        <v>81</v>
      </c>
    </row>
    <row r="20" spans="1:8" x14ac:dyDescent="0.25">
      <c r="A20" s="9">
        <v>12</v>
      </c>
      <c r="B20" s="11" t="s">
        <v>52</v>
      </c>
      <c r="C20" s="11" t="s">
        <v>52</v>
      </c>
      <c r="D20" s="11" t="s">
        <v>23</v>
      </c>
      <c r="E20" s="9">
        <v>2.4</v>
      </c>
      <c r="F20" s="12" t="s">
        <v>82</v>
      </c>
    </row>
    <row r="21" spans="1:8" x14ac:dyDescent="0.25">
      <c r="A21" s="24">
        <v>13</v>
      </c>
      <c r="B21" s="26" t="s">
        <v>53</v>
      </c>
      <c r="C21" s="26" t="s">
        <v>53</v>
      </c>
      <c r="D21" s="11" t="s">
        <v>22</v>
      </c>
      <c r="E21" s="9">
        <v>4.0999999999999996</v>
      </c>
      <c r="F21" s="12">
        <v>60</v>
      </c>
    </row>
    <row r="22" spans="1:8" x14ac:dyDescent="0.25">
      <c r="A22" s="24"/>
      <c r="B22" s="26"/>
      <c r="C22" s="26"/>
      <c r="D22" s="11" t="s">
        <v>24</v>
      </c>
      <c r="E22" s="9">
        <v>5.95</v>
      </c>
      <c r="F22" s="12">
        <v>50</v>
      </c>
    </row>
    <row r="23" spans="1:8" x14ac:dyDescent="0.25">
      <c r="A23" s="24"/>
      <c r="B23" s="26"/>
      <c r="C23" s="26"/>
      <c r="D23" s="11" t="s">
        <v>25</v>
      </c>
      <c r="E23" s="9">
        <v>2</v>
      </c>
      <c r="F23" s="12">
        <v>40</v>
      </c>
    </row>
    <row r="24" spans="1:8" x14ac:dyDescent="0.25">
      <c r="A24" s="9">
        <v>14</v>
      </c>
      <c r="B24" s="14" t="s">
        <v>54</v>
      </c>
      <c r="C24" s="11" t="s">
        <v>54</v>
      </c>
      <c r="D24" s="11" t="s">
        <v>26</v>
      </c>
      <c r="E24" s="9">
        <v>4</v>
      </c>
      <c r="F24" s="12">
        <v>90</v>
      </c>
    </row>
    <row r="25" spans="1:8" x14ac:dyDescent="0.25">
      <c r="A25" s="9">
        <v>15</v>
      </c>
      <c r="B25" s="11" t="s">
        <v>55</v>
      </c>
      <c r="C25" s="11" t="s">
        <v>55</v>
      </c>
      <c r="D25" s="11" t="s">
        <v>26</v>
      </c>
      <c r="E25" s="9">
        <v>5.3</v>
      </c>
      <c r="F25" s="12">
        <v>30</v>
      </c>
    </row>
    <row r="26" spans="1:8" x14ac:dyDescent="0.25">
      <c r="A26" s="9">
        <v>16</v>
      </c>
      <c r="B26" s="14" t="s">
        <v>56</v>
      </c>
      <c r="C26" s="11" t="s">
        <v>56</v>
      </c>
      <c r="D26" s="11" t="s">
        <v>27</v>
      </c>
      <c r="E26" s="9">
        <v>2.5</v>
      </c>
      <c r="F26" s="12" t="s">
        <v>83</v>
      </c>
    </row>
    <row r="27" spans="1:8" x14ac:dyDescent="0.25">
      <c r="A27" s="9">
        <v>17</v>
      </c>
      <c r="B27" s="11" t="s">
        <v>57</v>
      </c>
      <c r="C27" s="11" t="s">
        <v>57</v>
      </c>
      <c r="D27" s="11" t="s">
        <v>28</v>
      </c>
      <c r="E27" s="9">
        <v>3</v>
      </c>
      <c r="F27" s="12">
        <v>30</v>
      </c>
    </row>
    <row r="28" spans="1:8" x14ac:dyDescent="0.25">
      <c r="A28" s="9">
        <v>18</v>
      </c>
      <c r="B28" s="11" t="s">
        <v>58</v>
      </c>
      <c r="C28" s="11" t="s">
        <v>58</v>
      </c>
      <c r="D28" s="11" t="s">
        <v>29</v>
      </c>
      <c r="E28" s="9">
        <v>3.2</v>
      </c>
      <c r="F28" s="12">
        <v>15</v>
      </c>
    </row>
    <row r="29" spans="1:8" x14ac:dyDescent="0.25">
      <c r="A29" s="24">
        <v>19</v>
      </c>
      <c r="B29" s="26" t="s">
        <v>59</v>
      </c>
      <c r="C29" s="11" t="s">
        <v>59</v>
      </c>
      <c r="D29" s="11" t="s">
        <v>24</v>
      </c>
      <c r="E29" s="9">
        <v>10</v>
      </c>
      <c r="F29" s="12">
        <v>80</v>
      </c>
    </row>
    <row r="30" spans="1:8" x14ac:dyDescent="0.25">
      <c r="A30" s="24"/>
      <c r="B30" s="26"/>
      <c r="C30" s="11" t="s">
        <v>67</v>
      </c>
      <c r="D30" s="11" t="s">
        <v>30</v>
      </c>
      <c r="E30" s="9">
        <v>2</v>
      </c>
      <c r="F30" s="12">
        <v>100</v>
      </c>
    </row>
    <row r="31" spans="1:8" x14ac:dyDescent="0.25">
      <c r="A31" s="24">
        <v>20</v>
      </c>
      <c r="B31" s="25" t="s">
        <v>60</v>
      </c>
      <c r="C31" s="11" t="s">
        <v>68</v>
      </c>
      <c r="D31" s="11" t="s">
        <v>19</v>
      </c>
      <c r="E31" s="9">
        <v>5.7</v>
      </c>
      <c r="F31" s="12" t="s">
        <v>84</v>
      </c>
      <c r="H31" s="3" t="str">
        <f t="shared" ref="H31:H39" si="0">LOWER(B32)</f>
        <v/>
      </c>
    </row>
    <row r="32" spans="1:8" x14ac:dyDescent="0.25">
      <c r="A32" s="24"/>
      <c r="B32" s="25"/>
      <c r="C32" s="11" t="s">
        <v>31</v>
      </c>
      <c r="D32" s="11" t="s">
        <v>31</v>
      </c>
      <c r="E32" s="9">
        <v>1.8</v>
      </c>
      <c r="F32" s="15" t="s">
        <v>85</v>
      </c>
      <c r="H32" s="3" t="str">
        <f t="shared" si="0"/>
        <v/>
      </c>
    </row>
    <row r="33" spans="1:8" x14ac:dyDescent="0.25">
      <c r="A33" s="24"/>
      <c r="B33" s="25"/>
      <c r="C33" s="11" t="s">
        <v>69</v>
      </c>
      <c r="D33" s="11" t="s">
        <v>32</v>
      </c>
      <c r="E33" s="9">
        <v>1.5</v>
      </c>
      <c r="F33" s="12" t="s">
        <v>86</v>
      </c>
    </row>
    <row r="34" spans="1:8" x14ac:dyDescent="0.25">
      <c r="A34" s="24">
        <v>21</v>
      </c>
      <c r="B34" s="25" t="s">
        <v>61</v>
      </c>
      <c r="C34" s="11" t="s">
        <v>70</v>
      </c>
      <c r="D34" s="11" t="s">
        <v>78</v>
      </c>
      <c r="E34" s="9">
        <v>2.5</v>
      </c>
      <c r="F34" s="12">
        <v>30</v>
      </c>
      <c r="H34" s="3" t="str">
        <f t="shared" si="0"/>
        <v/>
      </c>
    </row>
    <row r="35" spans="1:8" x14ac:dyDescent="0.25">
      <c r="A35" s="24"/>
      <c r="B35" s="25"/>
      <c r="C35" s="26" t="s">
        <v>71</v>
      </c>
      <c r="D35" s="11" t="s">
        <v>79</v>
      </c>
      <c r="E35" s="9">
        <v>2.2999999999999998</v>
      </c>
      <c r="F35" s="12">
        <v>80</v>
      </c>
      <c r="H35" s="3" t="str">
        <f t="shared" si="0"/>
        <v/>
      </c>
    </row>
    <row r="36" spans="1:8" x14ac:dyDescent="0.25">
      <c r="A36" s="24"/>
      <c r="B36" s="25"/>
      <c r="C36" s="26"/>
      <c r="D36" s="11" t="s">
        <v>79</v>
      </c>
      <c r="E36" s="9">
        <v>0.95</v>
      </c>
      <c r="F36" s="12">
        <v>30</v>
      </c>
      <c r="H36" s="3" t="str">
        <f t="shared" si="0"/>
        <v/>
      </c>
    </row>
    <row r="37" spans="1:8" x14ac:dyDescent="0.25">
      <c r="A37" s="24"/>
      <c r="B37" s="25"/>
      <c r="C37" s="26"/>
      <c r="D37" s="11" t="s">
        <v>79</v>
      </c>
      <c r="E37" s="9">
        <v>4.2</v>
      </c>
      <c r="F37" s="12">
        <v>50</v>
      </c>
      <c r="H37" s="3" t="str">
        <f t="shared" si="0"/>
        <v/>
      </c>
    </row>
    <row r="38" spans="1:8" x14ac:dyDescent="0.25">
      <c r="A38" s="24"/>
      <c r="B38" s="25"/>
      <c r="C38" s="26" t="s">
        <v>61</v>
      </c>
      <c r="D38" s="11" t="s">
        <v>61</v>
      </c>
      <c r="E38" s="9">
        <v>1</v>
      </c>
      <c r="F38" s="12">
        <v>70</v>
      </c>
      <c r="H38" s="3" t="str">
        <f t="shared" si="0"/>
        <v/>
      </c>
    </row>
    <row r="39" spans="1:8" x14ac:dyDescent="0.25">
      <c r="A39" s="24"/>
      <c r="B39" s="25"/>
      <c r="C39" s="26"/>
      <c r="D39" s="11" t="s">
        <v>61</v>
      </c>
      <c r="E39" s="9">
        <v>1.1000000000000001</v>
      </c>
      <c r="F39" s="12">
        <v>60</v>
      </c>
      <c r="H39" s="3" t="str">
        <f t="shared" si="0"/>
        <v/>
      </c>
    </row>
    <row r="40" spans="1:8" x14ac:dyDescent="0.25">
      <c r="A40" s="27" t="s">
        <v>42</v>
      </c>
      <c r="B40" s="27"/>
      <c r="C40" s="27"/>
      <c r="D40" s="27"/>
      <c r="E40" s="17">
        <v>90678</v>
      </c>
      <c r="F40" s="18"/>
    </row>
    <row r="41" spans="1:8" x14ac:dyDescent="0.25">
      <c r="A41" s="19"/>
      <c r="B41" s="19"/>
      <c r="C41" s="19"/>
      <c r="D41" s="19"/>
      <c r="E41" s="19"/>
      <c r="F41" s="20"/>
    </row>
    <row r="42" spans="1:8" x14ac:dyDescent="0.25">
      <c r="A42" s="30" t="s">
        <v>5</v>
      </c>
      <c r="B42" s="30"/>
      <c r="C42" s="30"/>
      <c r="D42" s="30"/>
      <c r="E42" s="16">
        <f>SUM(E43:E51)</f>
        <v>60.699999999999996</v>
      </c>
      <c r="F42" s="8"/>
    </row>
    <row r="43" spans="1:8" x14ac:dyDescent="0.25">
      <c r="A43" s="9">
        <v>22</v>
      </c>
      <c r="B43" s="11" t="s">
        <v>72</v>
      </c>
      <c r="C43" s="11" t="s">
        <v>74</v>
      </c>
      <c r="D43" s="14" t="s">
        <v>33</v>
      </c>
      <c r="E43" s="12">
        <v>8</v>
      </c>
      <c r="F43" s="12">
        <v>50</v>
      </c>
    </row>
    <row r="44" spans="1:8" x14ac:dyDescent="0.25">
      <c r="A44" s="9">
        <v>23</v>
      </c>
      <c r="B44" s="11" t="s">
        <v>34</v>
      </c>
      <c r="C44" s="14" t="s">
        <v>75</v>
      </c>
      <c r="D44" s="11" t="s">
        <v>34</v>
      </c>
      <c r="E44" s="12">
        <v>10</v>
      </c>
      <c r="F44" s="12">
        <v>35</v>
      </c>
    </row>
    <row r="45" spans="1:8" x14ac:dyDescent="0.25">
      <c r="A45" s="24">
        <v>24</v>
      </c>
      <c r="B45" s="25" t="s">
        <v>58</v>
      </c>
      <c r="C45" s="14" t="s">
        <v>58</v>
      </c>
      <c r="D45" s="14" t="s">
        <v>35</v>
      </c>
      <c r="E45" s="9">
        <v>12.5</v>
      </c>
      <c r="F45" s="12">
        <v>70</v>
      </c>
    </row>
    <row r="46" spans="1:8" x14ac:dyDescent="0.25">
      <c r="A46" s="24"/>
      <c r="B46" s="25"/>
      <c r="C46" s="11" t="s">
        <v>36</v>
      </c>
      <c r="D46" s="11" t="s">
        <v>36</v>
      </c>
      <c r="E46" s="9">
        <v>7.4</v>
      </c>
      <c r="F46" s="12">
        <v>40</v>
      </c>
    </row>
    <row r="47" spans="1:8" x14ac:dyDescent="0.25">
      <c r="A47" s="9">
        <v>25</v>
      </c>
      <c r="B47" s="11" t="s">
        <v>73</v>
      </c>
      <c r="C47" s="14" t="s">
        <v>37</v>
      </c>
      <c r="D47" s="11" t="s">
        <v>35</v>
      </c>
      <c r="E47" s="9">
        <v>8.6</v>
      </c>
      <c r="F47" s="12">
        <v>80</v>
      </c>
    </row>
    <row r="48" spans="1:8" x14ac:dyDescent="0.25">
      <c r="A48" s="9">
        <v>26</v>
      </c>
      <c r="B48" s="11" t="s">
        <v>38</v>
      </c>
      <c r="C48" s="14" t="s">
        <v>38</v>
      </c>
      <c r="D48" s="14" t="s">
        <v>39</v>
      </c>
      <c r="E48" s="9">
        <v>6.4</v>
      </c>
      <c r="F48" s="12">
        <v>50</v>
      </c>
    </row>
    <row r="49" spans="1:6" x14ac:dyDescent="0.25">
      <c r="A49" s="24">
        <v>27</v>
      </c>
      <c r="B49" s="26" t="s">
        <v>40</v>
      </c>
      <c r="C49" s="14" t="s">
        <v>76</v>
      </c>
      <c r="D49" s="11" t="s">
        <v>33</v>
      </c>
      <c r="E49" s="9">
        <v>2</v>
      </c>
      <c r="F49" s="12">
        <v>40</v>
      </c>
    </row>
    <row r="50" spans="1:6" x14ac:dyDescent="0.25">
      <c r="A50" s="24"/>
      <c r="B50" s="26"/>
      <c r="C50" s="14" t="s">
        <v>40</v>
      </c>
      <c r="D50" s="11" t="s">
        <v>40</v>
      </c>
      <c r="E50" s="9">
        <v>2</v>
      </c>
      <c r="F50" s="12">
        <v>20</v>
      </c>
    </row>
    <row r="51" spans="1:6" x14ac:dyDescent="0.25">
      <c r="A51" s="24"/>
      <c r="B51" s="26"/>
      <c r="C51" s="14" t="s">
        <v>41</v>
      </c>
      <c r="D51" s="14" t="s">
        <v>39</v>
      </c>
      <c r="E51" s="9">
        <v>3.8</v>
      </c>
      <c r="F51" s="12">
        <v>50</v>
      </c>
    </row>
    <row r="52" spans="1:6" x14ac:dyDescent="0.25">
      <c r="A52" s="29" t="s">
        <v>43</v>
      </c>
      <c r="B52" s="29"/>
      <c r="C52" s="29"/>
      <c r="D52" s="29"/>
      <c r="E52" s="17">
        <v>43339.8</v>
      </c>
      <c r="F52" s="18"/>
    </row>
    <row r="54" spans="1:6" x14ac:dyDescent="0.25">
      <c r="A54" s="33" t="s">
        <v>89</v>
      </c>
      <c r="B54" s="33"/>
      <c r="C54" s="33"/>
      <c r="D54" s="33"/>
      <c r="E54" s="21">
        <f>E5+E42</f>
        <v>188.20999999999998</v>
      </c>
    </row>
    <row r="55" spans="1:6" x14ac:dyDescent="0.25">
      <c r="A55" s="34" t="s">
        <v>105</v>
      </c>
      <c r="B55" s="34"/>
      <c r="C55" s="34"/>
      <c r="D55" s="34"/>
      <c r="E55" s="22">
        <f>E40+E52</f>
        <v>134017.79999999999</v>
      </c>
    </row>
    <row r="57" spans="1:6" ht="169.5" customHeight="1" x14ac:dyDescent="0.25">
      <c r="A57" s="28" t="s">
        <v>87</v>
      </c>
      <c r="B57" s="28"/>
      <c r="C57" s="28"/>
      <c r="D57" s="28"/>
      <c r="E57" s="28"/>
      <c r="F57" s="28"/>
    </row>
    <row r="58" spans="1:6" ht="46.5" customHeight="1" x14ac:dyDescent="0.25">
      <c r="A58" s="28" t="s">
        <v>77</v>
      </c>
      <c r="B58" s="28"/>
      <c r="C58" s="28"/>
      <c r="D58" s="28"/>
      <c r="E58" s="28"/>
      <c r="F58" s="28"/>
    </row>
  </sheetData>
  <mergeCells count="31">
    <mergeCell ref="A2:F2"/>
    <mergeCell ref="A3:F3"/>
    <mergeCell ref="A54:D54"/>
    <mergeCell ref="A55:D55"/>
    <mergeCell ref="A57:F57"/>
    <mergeCell ref="A34:A39"/>
    <mergeCell ref="B34:B39"/>
    <mergeCell ref="C35:C37"/>
    <mergeCell ref="C38:C39"/>
    <mergeCell ref="A21:A23"/>
    <mergeCell ref="B21:B23"/>
    <mergeCell ref="C21:C23"/>
    <mergeCell ref="A29:A30"/>
    <mergeCell ref="B29:B30"/>
    <mergeCell ref="A31:A33"/>
    <mergeCell ref="B31:B33"/>
    <mergeCell ref="A58:F58"/>
    <mergeCell ref="A49:A51"/>
    <mergeCell ref="B49:B51"/>
    <mergeCell ref="A52:D52"/>
    <mergeCell ref="A42:D42"/>
    <mergeCell ref="A5:D5"/>
    <mergeCell ref="A45:A46"/>
    <mergeCell ref="B45:B46"/>
    <mergeCell ref="A7:A8"/>
    <mergeCell ref="B7:B8"/>
    <mergeCell ref="C7:C8"/>
    <mergeCell ref="A9:A11"/>
    <mergeCell ref="B9:B11"/>
    <mergeCell ref="C9:C10"/>
    <mergeCell ref="A40:D40"/>
  </mergeCells>
  <pageMargins left="0.70866141732283505" right="0.196850393700787" top="0.39370078740157499" bottom="0.39370078740157499" header="0" footer="0"/>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tabSelected="1" zoomScaleNormal="100" zoomScaleSheetLayoutView="100" workbookViewId="0">
      <selection activeCell="D9" sqref="D9"/>
    </sheetView>
  </sheetViews>
  <sheetFormatPr defaultColWidth="9.140625" defaultRowHeight="16.5" x14ac:dyDescent="0.3"/>
  <cols>
    <col min="1" max="1" width="9.140625" style="1"/>
    <col min="2" max="2" width="37" style="1" customWidth="1"/>
    <col min="3" max="3" width="21.85546875" style="1" customWidth="1"/>
    <col min="4" max="4" width="37.7109375" style="1" customWidth="1"/>
    <col min="5" max="5" width="14" style="2" customWidth="1"/>
    <col min="6" max="16384" width="9.140625" style="1"/>
  </cols>
  <sheetData>
    <row r="1" spans="1:5" x14ac:dyDescent="0.3">
      <c r="A1" s="3"/>
      <c r="B1" s="3"/>
      <c r="C1" s="3"/>
      <c r="D1" s="3"/>
      <c r="E1" s="36" t="s">
        <v>104</v>
      </c>
    </row>
    <row r="2" spans="1:5" ht="20.25" x14ac:dyDescent="0.3">
      <c r="A2" s="37" t="s">
        <v>7</v>
      </c>
      <c r="B2" s="37"/>
      <c r="C2" s="37"/>
      <c r="D2" s="37"/>
      <c r="E2" s="37"/>
    </row>
    <row r="3" spans="1:5" ht="70.5" customHeight="1" thickBot="1" x14ac:dyDescent="0.35">
      <c r="A3" s="38" t="s">
        <v>102</v>
      </c>
      <c r="B3" s="38"/>
      <c r="C3" s="38"/>
      <c r="D3" s="38"/>
      <c r="E3" s="38"/>
    </row>
    <row r="4" spans="1:5" ht="26.25" thickTop="1" x14ac:dyDescent="0.3">
      <c r="A4" s="39" t="s">
        <v>0</v>
      </c>
      <c r="B4" s="40" t="s">
        <v>2</v>
      </c>
      <c r="C4" s="40" t="s">
        <v>3</v>
      </c>
      <c r="D4" s="41" t="s">
        <v>4</v>
      </c>
      <c r="E4" s="42" t="s">
        <v>106</v>
      </c>
    </row>
    <row r="5" spans="1:5" ht="25.5" x14ac:dyDescent="0.3">
      <c r="A5" s="43" t="s">
        <v>1</v>
      </c>
      <c r="B5" s="44"/>
      <c r="C5" s="44"/>
      <c r="D5" s="45"/>
      <c r="E5" s="46" t="s">
        <v>90</v>
      </c>
    </row>
    <row r="6" spans="1:5" x14ac:dyDescent="0.3">
      <c r="A6" s="47"/>
      <c r="B6" s="48" t="s">
        <v>8</v>
      </c>
      <c r="C6" s="49"/>
      <c r="D6" s="50"/>
      <c r="E6" s="51">
        <f>E7+E9+E10</f>
        <v>2861.9500000000003</v>
      </c>
    </row>
    <row r="7" spans="1:5" x14ac:dyDescent="0.3">
      <c r="A7" s="52">
        <v>1</v>
      </c>
      <c r="B7" s="53" t="s">
        <v>9</v>
      </c>
      <c r="C7" s="53" t="s">
        <v>92</v>
      </c>
      <c r="D7" s="54" t="s">
        <v>11</v>
      </c>
      <c r="E7" s="55">
        <v>2421.65</v>
      </c>
    </row>
    <row r="8" spans="1:5" ht="49.5" customHeight="1" x14ac:dyDescent="0.3">
      <c r="A8" s="52"/>
      <c r="B8" s="53"/>
      <c r="C8" s="53"/>
      <c r="D8" s="56" t="s">
        <v>99</v>
      </c>
      <c r="E8" s="55"/>
    </row>
    <row r="9" spans="1:5" ht="73.5" customHeight="1" x14ac:dyDescent="0.3">
      <c r="A9" s="57">
        <v>2</v>
      </c>
      <c r="B9" s="58" t="s">
        <v>10</v>
      </c>
      <c r="C9" s="58" t="s">
        <v>93</v>
      </c>
      <c r="D9" s="56" t="s">
        <v>97</v>
      </c>
      <c r="E9" s="59">
        <v>387.94</v>
      </c>
    </row>
    <row r="10" spans="1:5" ht="86.25" customHeight="1" x14ac:dyDescent="0.3">
      <c r="A10" s="57">
        <v>3</v>
      </c>
      <c r="B10" s="58" t="s">
        <v>91</v>
      </c>
      <c r="C10" s="58" t="s">
        <v>94</v>
      </c>
      <c r="D10" s="56" t="s">
        <v>12</v>
      </c>
      <c r="E10" s="59">
        <v>52.36</v>
      </c>
    </row>
    <row r="11" spans="1:5" x14ac:dyDescent="0.3">
      <c r="A11" s="47"/>
      <c r="B11" s="48" t="s">
        <v>5</v>
      </c>
      <c r="C11" s="49"/>
      <c r="D11" s="60"/>
      <c r="E11" s="51">
        <f>E12+E13</f>
        <v>962.71</v>
      </c>
    </row>
    <row r="12" spans="1:5" ht="115.5" customHeight="1" x14ac:dyDescent="0.3">
      <c r="A12" s="57">
        <v>4</v>
      </c>
      <c r="B12" s="61" t="s">
        <v>13</v>
      </c>
      <c r="C12" s="61" t="s">
        <v>95</v>
      </c>
      <c r="D12" s="62" t="s">
        <v>100</v>
      </c>
      <c r="E12" s="63">
        <v>216.58</v>
      </c>
    </row>
    <row r="13" spans="1:5" ht="155.44999999999999" customHeight="1" x14ac:dyDescent="0.3">
      <c r="A13" s="57">
        <v>5</v>
      </c>
      <c r="B13" s="61" t="s">
        <v>98</v>
      </c>
      <c r="C13" s="61" t="s">
        <v>96</v>
      </c>
      <c r="D13" s="58" t="s">
        <v>107</v>
      </c>
      <c r="E13" s="63">
        <v>746.13</v>
      </c>
    </row>
    <row r="14" spans="1:5" ht="17.25" thickBot="1" x14ac:dyDescent="0.35">
      <c r="A14" s="64" t="s">
        <v>6</v>
      </c>
      <c r="B14" s="65"/>
      <c r="C14" s="65"/>
      <c r="D14" s="66"/>
      <c r="E14" s="67">
        <f>E6+E11</f>
        <v>3824.6600000000003</v>
      </c>
    </row>
    <row r="15" spans="1:5" ht="17.25" thickTop="1" x14ac:dyDescent="0.3">
      <c r="A15" s="35"/>
      <c r="B15" s="35"/>
      <c r="C15" s="35"/>
      <c r="D15" s="35"/>
      <c r="E15" s="35"/>
    </row>
  </sheetData>
  <mergeCells count="11">
    <mergeCell ref="A15:E15"/>
    <mergeCell ref="A2:E2"/>
    <mergeCell ref="A3:E3"/>
    <mergeCell ref="B4:B5"/>
    <mergeCell ref="C4:C5"/>
    <mergeCell ref="D4:D5"/>
    <mergeCell ref="A7:A8"/>
    <mergeCell ref="B7:B8"/>
    <mergeCell ref="C7:C8"/>
    <mergeCell ref="E7:E8"/>
    <mergeCell ref="A14:D14"/>
  </mergeCells>
  <pageMargins left="0.70866141732283472" right="0.19685039370078741" top="0.39370078740157483" bottom="0.39370078740157483"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Anexa 1</vt:lpstr>
      <vt:lpstr>Anexa 2</vt:lpstr>
      <vt:lpstr>'Anexa 2'!_Hlk520356056</vt:lpstr>
      <vt:lpstr>'Anexa 1'!Print_Area</vt:lpstr>
      <vt:lpstr>'Anexa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Brehoiu</dc:creator>
  <cp:lastModifiedBy>kinga vochin</cp:lastModifiedBy>
  <cp:lastPrinted>2024-10-11T08:19:41Z</cp:lastPrinted>
  <dcterms:created xsi:type="dcterms:W3CDTF">2019-06-04T06:51:22Z</dcterms:created>
  <dcterms:modified xsi:type="dcterms:W3CDTF">2024-10-11T08:19:42Z</dcterms:modified>
</cp:coreProperties>
</file>